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од заполнение" sheetId="1" r:id="rId1"/>
    <sheet name="Пример заполнения" sheetId="5" r:id="rId2"/>
  </sheets>
  <calcPr calcId="145621"/>
</workbook>
</file>

<file path=xl/calcChain.xml><?xml version="1.0" encoding="utf-8"?>
<calcChain xmlns="http://schemas.openxmlformats.org/spreadsheetml/2006/main">
  <c r="J22" i="5" l="1"/>
  <c r="I22" i="5"/>
  <c r="J21" i="5"/>
  <c r="I21" i="5"/>
  <c r="J19" i="5"/>
  <c r="I19" i="5"/>
  <c r="J18" i="5"/>
  <c r="I18" i="5"/>
  <c r="J12" i="5"/>
  <c r="J32" i="5" s="1"/>
  <c r="I12" i="5"/>
  <c r="I32" i="5" s="1"/>
  <c r="J11" i="5"/>
  <c r="J31" i="5" s="1"/>
  <c r="I11" i="5"/>
  <c r="I31" i="5" s="1"/>
  <c r="J9" i="5"/>
  <c r="J29" i="5" s="1"/>
  <c r="I9" i="5"/>
  <c r="I29" i="5" s="1"/>
  <c r="J8" i="5"/>
  <c r="J28" i="5" s="1"/>
  <c r="I8" i="5"/>
  <c r="I28" i="5" s="1"/>
  <c r="I18" i="1"/>
  <c r="J8" i="1"/>
  <c r="I8" i="1"/>
  <c r="J18" i="1"/>
  <c r="J19" i="1"/>
  <c r="I19" i="1"/>
  <c r="I12" i="1"/>
  <c r="J12" i="1"/>
  <c r="J11" i="1"/>
  <c r="I11" i="1"/>
  <c r="I9" i="1"/>
  <c r="J9" i="1"/>
  <c r="J22" i="1"/>
  <c r="J21" i="1"/>
  <c r="I22" i="1"/>
  <c r="I21" i="1"/>
  <c r="J29" i="1" l="1"/>
  <c r="I28" i="1"/>
  <c r="K28" i="5"/>
  <c r="I29" i="1"/>
  <c r="J28" i="1"/>
  <c r="J32" i="1"/>
  <c r="I32" i="1"/>
  <c r="I31" i="1"/>
  <c r="J31" i="1"/>
  <c r="K28" i="1" l="1"/>
</calcChain>
</file>

<file path=xl/sharedStrings.xml><?xml version="1.0" encoding="utf-8"?>
<sst xmlns="http://schemas.openxmlformats.org/spreadsheetml/2006/main" count="138" uniqueCount="25">
  <si>
    <t>Система горячего водоснабжения</t>
  </si>
  <si>
    <t>с наружной сетью горячего водоснабжения</t>
  </si>
  <si>
    <t>без наружной сети горячего водоснабжения</t>
  </si>
  <si>
    <t>С изолированными стояками:</t>
  </si>
  <si>
    <t>с полотенцесушителями</t>
  </si>
  <si>
    <t>без полотенцесушителей</t>
  </si>
  <si>
    <t>С неизолированными стояками:</t>
  </si>
  <si>
    <t>норматив на подогрев с 01.01.2020</t>
  </si>
  <si>
    <t>Действующий норматив на подогрев (переводной коэффициент),                     Гкал/куб. метров</t>
  </si>
  <si>
    <r>
      <t xml:space="preserve">полезный отпуск (население) </t>
    </r>
    <r>
      <rPr>
        <b/>
        <sz val="11"/>
        <color rgb="FFFF0000"/>
        <rFont val="Calibri"/>
        <family val="2"/>
        <charset val="204"/>
        <scheme val="minor"/>
      </rPr>
      <t>до 01.01.2020</t>
    </r>
    <r>
      <rPr>
        <b/>
        <sz val="11"/>
        <color theme="1"/>
        <rFont val="Calibri"/>
        <family val="2"/>
        <charset val="204"/>
        <scheme val="minor"/>
      </rPr>
      <t>, Гкал</t>
    </r>
  </si>
  <si>
    <r>
      <t xml:space="preserve">полезный отпуск (население) </t>
    </r>
    <r>
      <rPr>
        <b/>
        <sz val="11"/>
        <color rgb="FFFF0000"/>
        <rFont val="Calibri"/>
        <family val="2"/>
        <charset val="204"/>
        <scheme val="minor"/>
      </rPr>
      <t>с 01.01.2020</t>
    </r>
    <r>
      <rPr>
        <b/>
        <sz val="11"/>
        <color theme="1"/>
        <rFont val="Calibri"/>
        <family val="2"/>
        <charset val="204"/>
        <scheme val="minor"/>
      </rPr>
      <t>, Гкал</t>
    </r>
  </si>
  <si>
    <t>понижающий коэффициент к тарифу на тепловую энергию (при наличии) утв. Комитетом</t>
  </si>
  <si>
    <t>Примечание:</t>
  </si>
  <si>
    <t xml:space="preserve"> - ячейки защищенные</t>
  </si>
  <si>
    <t>* В случае, если нет информации по расходу ГВС в куб. метрах необходимо объем тепловой энергии делить на норматив на подогрев с 01.01.2020 соответствующей группы (Например: 550 Гкал / 0,0640 = 8593,75 куб. метров)</t>
  </si>
  <si>
    <t>полезный отпуск (население), куб. метров * **</t>
  </si>
  <si>
    <t>Недопученные средства, руб.</t>
  </si>
  <si>
    <t>** Объем куб. метров (годовой) ГВС указывается по 2019 году</t>
  </si>
  <si>
    <t>ИТОГО, руб.</t>
  </si>
  <si>
    <t>Информация АО "ТепловаяЭнергия" в г. Мурманск по полезному отпуску тепловой энергии на нужды ГВС и недополченным средствам на 2020 год</t>
  </si>
  <si>
    <t>Информация (наименование РСО) в (наименование муниципального образования) по полезному отпуску тепловой энерги на нужды ГВС и недополченным средствам на 2020 год</t>
  </si>
  <si>
    <t xml:space="preserve"> - ячейки под заполнение, "-" значение не допускается также в случае "0" необходимо оставлять строку пустую</t>
  </si>
  <si>
    <t>** Объем куб. метров (годовой) ГВС указывается по 2019 году (плановый)</t>
  </si>
  <si>
    <r>
      <t>* В случае, если нет информации по расходу ГВС в куб. метрах необходимо объем тепловой энергии делить на норматив на подогрев с 01.01.2020 соответствующей группы (</t>
    </r>
    <r>
      <rPr>
        <b/>
        <sz val="14"/>
        <color rgb="FFFF0000"/>
        <rFont val="Calibri"/>
        <family val="2"/>
        <charset val="204"/>
        <scheme val="minor"/>
      </rPr>
      <t>Например: 550 Гкал / 0,0640 = 8593,75 куб. метров</t>
    </r>
    <r>
      <rPr>
        <b/>
        <sz val="11"/>
        <color theme="1"/>
        <rFont val="Calibri"/>
        <family val="2"/>
        <charset val="204"/>
        <scheme val="minor"/>
      </rPr>
      <t>)</t>
    </r>
  </si>
  <si>
    <t>Действующий тариф на тепловую энергию (компонент) до 01.01.2020, руб./Гкал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</si>
</sst>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Protection="1"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3" borderId="2" xfId="0" applyNumberFormat="1" applyFill="1" applyBorder="1" applyAlignment="1" applyProtection="1">
      <alignment horizontal="center"/>
    </xf>
    <xf numFmtId="165" fontId="0" fillId="3" borderId="6" xfId="0" applyNumberFormat="1" applyFill="1" applyBorder="1" applyAlignment="1" applyProtection="1">
      <alignment horizontal="center"/>
    </xf>
    <xf numFmtId="165" fontId="0" fillId="3" borderId="7" xfId="0" applyNumberForma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4" fillId="3" borderId="3" xfId="0" applyNumberFormat="1" applyFont="1" applyFill="1" applyBorder="1" applyAlignment="1" applyProtection="1">
      <alignment horizontal="center" vertical="center"/>
    </xf>
    <xf numFmtId="2" fontId="4" fillId="3" borderId="4" xfId="0" applyNumberFormat="1" applyFont="1" applyFill="1" applyBorder="1" applyAlignment="1" applyProtection="1">
      <alignment horizontal="center" vertical="center"/>
    </xf>
    <xf numFmtId="2" fontId="4" fillId="3" borderId="5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K42"/>
  <sheetViews>
    <sheetView tabSelected="1" zoomScale="70" zoomScaleNormal="70" workbookViewId="0">
      <selection activeCell="F12" sqref="F12"/>
    </sheetView>
  </sheetViews>
  <sheetFormatPr defaultRowHeight="15" x14ac:dyDescent="0.25"/>
  <cols>
    <col min="1" max="2" width="9.140625" style="1"/>
    <col min="3" max="3" width="32.5703125" style="1" bestFit="1" customWidth="1"/>
    <col min="4" max="6" width="24.7109375" style="1" customWidth="1"/>
    <col min="7" max="7" width="10.42578125" style="1" customWidth="1"/>
    <col min="8" max="8" width="32.5703125" style="1" bestFit="1" customWidth="1"/>
    <col min="9" max="11" width="24.7109375" style="1" customWidth="1"/>
    <col min="12" max="16384" width="9.140625" style="1"/>
  </cols>
  <sheetData>
    <row r="2" spans="3:11" x14ac:dyDescent="0.25">
      <c r="C2" s="25" t="s">
        <v>20</v>
      </c>
      <c r="D2" s="25"/>
      <c r="E2" s="25"/>
      <c r="F2" s="25"/>
      <c r="G2" s="25"/>
      <c r="H2" s="25"/>
      <c r="I2" s="25"/>
      <c r="J2" s="25"/>
      <c r="K2" s="25"/>
    </row>
    <row r="3" spans="3:11" x14ac:dyDescent="0.25">
      <c r="C3" s="25"/>
      <c r="D3" s="25"/>
      <c r="E3" s="25"/>
      <c r="F3" s="25"/>
      <c r="G3" s="25"/>
      <c r="H3" s="25"/>
      <c r="I3" s="25"/>
      <c r="J3" s="25"/>
      <c r="K3" s="25"/>
    </row>
    <row r="5" spans="3:11" x14ac:dyDescent="0.25">
      <c r="C5" s="21" t="s">
        <v>0</v>
      </c>
      <c r="D5" s="20" t="s">
        <v>7</v>
      </c>
      <c r="E5" s="20"/>
      <c r="F5" s="19" t="s">
        <v>8</v>
      </c>
      <c r="H5" s="21" t="s">
        <v>0</v>
      </c>
      <c r="I5" s="20" t="s">
        <v>9</v>
      </c>
      <c r="J5" s="20"/>
      <c r="K5" s="19" t="s">
        <v>24</v>
      </c>
    </row>
    <row r="6" spans="3:11" ht="53.25" customHeight="1" x14ac:dyDescent="0.25">
      <c r="C6" s="21"/>
      <c r="D6" s="2" t="s">
        <v>1</v>
      </c>
      <c r="E6" s="2" t="s">
        <v>2</v>
      </c>
      <c r="F6" s="19"/>
      <c r="H6" s="21"/>
      <c r="I6" s="2" t="s">
        <v>1</v>
      </c>
      <c r="J6" s="2" t="s">
        <v>2</v>
      </c>
      <c r="K6" s="19"/>
    </row>
    <row r="7" spans="3:11" x14ac:dyDescent="0.25">
      <c r="C7" s="3" t="s">
        <v>3</v>
      </c>
      <c r="D7" s="17"/>
      <c r="E7" s="17"/>
      <c r="F7" s="17"/>
      <c r="H7" s="3" t="s">
        <v>3</v>
      </c>
      <c r="I7" s="17"/>
      <c r="J7" s="17"/>
      <c r="K7" s="17"/>
    </row>
    <row r="8" spans="3:11" x14ac:dyDescent="0.25">
      <c r="C8" s="3" t="s">
        <v>4</v>
      </c>
      <c r="D8" s="9">
        <v>6.4000000000000001E-2</v>
      </c>
      <c r="E8" s="9">
        <v>6.1499999999999999E-2</v>
      </c>
      <c r="F8" s="4"/>
      <c r="H8" s="3" t="s">
        <v>4</v>
      </c>
      <c r="I8" s="8">
        <f>F8*D18</f>
        <v>0</v>
      </c>
      <c r="J8" s="8">
        <f>F8*E18</f>
        <v>0</v>
      </c>
      <c r="K8" s="7"/>
    </row>
    <row r="9" spans="3:11" x14ac:dyDescent="0.25">
      <c r="C9" s="3" t="s">
        <v>5</v>
      </c>
      <c r="D9" s="9">
        <v>5.8900000000000001E-2</v>
      </c>
      <c r="E9" s="9">
        <v>5.6300000000000003E-2</v>
      </c>
      <c r="F9" s="4"/>
      <c r="H9" s="3" t="s">
        <v>5</v>
      </c>
      <c r="I9" s="8">
        <f>F9*D19</f>
        <v>0</v>
      </c>
      <c r="J9" s="8">
        <f>E19*F9</f>
        <v>0</v>
      </c>
      <c r="K9" s="7"/>
    </row>
    <row r="10" spans="3:11" x14ac:dyDescent="0.25">
      <c r="C10" s="3" t="s">
        <v>6</v>
      </c>
      <c r="D10" s="18"/>
      <c r="E10" s="18"/>
      <c r="F10" s="18"/>
      <c r="H10" s="3" t="s">
        <v>6</v>
      </c>
      <c r="I10" s="18"/>
      <c r="J10" s="18"/>
      <c r="K10" s="18"/>
    </row>
    <row r="11" spans="3:11" x14ac:dyDescent="0.25">
      <c r="C11" s="3" t="s">
        <v>4</v>
      </c>
      <c r="D11" s="9">
        <v>6.9099999999999995E-2</v>
      </c>
      <c r="E11" s="9">
        <v>6.6600000000000006E-2</v>
      </c>
      <c r="F11" s="4"/>
      <c r="H11" s="3" t="s">
        <v>4</v>
      </c>
      <c r="I11" s="8">
        <f>F11*D21</f>
        <v>0</v>
      </c>
      <c r="J11" s="8">
        <f>F11*E21</f>
        <v>0</v>
      </c>
      <c r="K11" s="7"/>
    </row>
    <row r="12" spans="3:11" x14ac:dyDescent="0.25">
      <c r="C12" s="3" t="s">
        <v>5</v>
      </c>
      <c r="D12" s="9">
        <v>6.4000000000000001E-2</v>
      </c>
      <c r="E12" s="9">
        <v>6.1499999999999999E-2</v>
      </c>
      <c r="F12" s="4"/>
      <c r="H12" s="3" t="s">
        <v>5</v>
      </c>
      <c r="I12" s="8">
        <f>F12*D22</f>
        <v>0</v>
      </c>
      <c r="J12" s="8">
        <f>F12*E22</f>
        <v>0</v>
      </c>
      <c r="K12" s="7"/>
    </row>
    <row r="13" spans="3:11" x14ac:dyDescent="0.25">
      <c r="C13" s="5"/>
      <c r="D13" s="6"/>
      <c r="E13" s="6"/>
      <c r="F13" s="6"/>
      <c r="H13" s="5"/>
      <c r="I13" s="6"/>
      <c r="J13" s="6"/>
      <c r="K13" s="6"/>
    </row>
    <row r="15" spans="3:11" ht="15" customHeight="1" x14ac:dyDescent="0.25">
      <c r="C15" s="21" t="s">
        <v>0</v>
      </c>
      <c r="D15" s="20" t="s">
        <v>15</v>
      </c>
      <c r="E15" s="20"/>
      <c r="H15" s="21" t="s">
        <v>0</v>
      </c>
      <c r="I15" s="20" t="s">
        <v>10</v>
      </c>
      <c r="J15" s="20"/>
    </row>
    <row r="16" spans="3:11" ht="53.1" customHeight="1" x14ac:dyDescent="0.25">
      <c r="C16" s="21"/>
      <c r="D16" s="2" t="s">
        <v>1</v>
      </c>
      <c r="E16" s="2" t="s">
        <v>2</v>
      </c>
      <c r="H16" s="21"/>
      <c r="I16" s="2" t="s">
        <v>1</v>
      </c>
      <c r="J16" s="2" t="s">
        <v>2</v>
      </c>
    </row>
    <row r="17" spans="3:11" x14ac:dyDescent="0.25">
      <c r="C17" s="3" t="s">
        <v>3</v>
      </c>
      <c r="D17" s="17"/>
      <c r="E17" s="17"/>
      <c r="H17" s="3" t="s">
        <v>3</v>
      </c>
      <c r="I17" s="17"/>
      <c r="J17" s="17"/>
    </row>
    <row r="18" spans="3:11" x14ac:dyDescent="0.25">
      <c r="C18" s="3" t="s">
        <v>4</v>
      </c>
      <c r="D18" s="7"/>
      <c r="E18" s="7"/>
      <c r="H18" s="3" t="s">
        <v>4</v>
      </c>
      <c r="I18" s="8">
        <f>D18*D8</f>
        <v>0</v>
      </c>
      <c r="J18" s="8">
        <f>E18*E8</f>
        <v>0</v>
      </c>
    </row>
    <row r="19" spans="3:11" x14ac:dyDescent="0.25">
      <c r="C19" s="3" t="s">
        <v>5</v>
      </c>
      <c r="D19" s="7"/>
      <c r="E19" s="7"/>
      <c r="H19" s="3" t="s">
        <v>5</v>
      </c>
      <c r="I19" s="8">
        <f>D19*D9</f>
        <v>0</v>
      </c>
      <c r="J19" s="8">
        <f>E19*E9</f>
        <v>0</v>
      </c>
    </row>
    <row r="20" spans="3:11" x14ac:dyDescent="0.25">
      <c r="C20" s="3" t="s">
        <v>6</v>
      </c>
      <c r="D20" s="18"/>
      <c r="E20" s="18"/>
      <c r="H20" s="3" t="s">
        <v>6</v>
      </c>
      <c r="I20" s="18"/>
      <c r="J20" s="18"/>
    </row>
    <row r="21" spans="3:11" x14ac:dyDescent="0.25">
      <c r="C21" s="3" t="s">
        <v>4</v>
      </c>
      <c r="D21" s="7"/>
      <c r="E21" s="7"/>
      <c r="H21" s="3" t="s">
        <v>4</v>
      </c>
      <c r="I21" s="8">
        <f>D21*D11</f>
        <v>0</v>
      </c>
      <c r="J21" s="8">
        <f>E21*E11</f>
        <v>0</v>
      </c>
    </row>
    <row r="22" spans="3:11" x14ac:dyDescent="0.25">
      <c r="C22" s="3" t="s">
        <v>5</v>
      </c>
      <c r="D22" s="7"/>
      <c r="E22" s="7"/>
      <c r="H22" s="3" t="s">
        <v>5</v>
      </c>
      <c r="I22" s="8">
        <f>D22*D12</f>
        <v>0</v>
      </c>
      <c r="J22" s="8">
        <f>E22*E12</f>
        <v>0</v>
      </c>
    </row>
    <row r="25" spans="3:11" ht="35.25" customHeight="1" x14ac:dyDescent="0.25">
      <c r="C25" s="21" t="s">
        <v>0</v>
      </c>
      <c r="D25" s="22" t="s">
        <v>11</v>
      </c>
      <c r="E25" s="22"/>
      <c r="H25" s="21" t="s">
        <v>0</v>
      </c>
      <c r="I25" s="23" t="s">
        <v>16</v>
      </c>
      <c r="J25" s="23"/>
      <c r="K25" s="23" t="s">
        <v>18</v>
      </c>
    </row>
    <row r="26" spans="3:11" ht="53.1" customHeight="1" x14ac:dyDescent="0.25">
      <c r="C26" s="21"/>
      <c r="D26" s="2" t="s">
        <v>1</v>
      </c>
      <c r="E26" s="2" t="s">
        <v>2</v>
      </c>
      <c r="H26" s="21"/>
      <c r="I26" s="2" t="s">
        <v>1</v>
      </c>
      <c r="J26" s="2" t="s">
        <v>2</v>
      </c>
      <c r="K26" s="23"/>
    </row>
    <row r="27" spans="3:11" ht="15.75" thickBot="1" x14ac:dyDescent="0.3">
      <c r="C27" s="3" t="s">
        <v>3</v>
      </c>
      <c r="D27" s="17"/>
      <c r="E27" s="17"/>
      <c r="H27" s="3" t="s">
        <v>3</v>
      </c>
      <c r="I27" s="17"/>
      <c r="J27" s="17"/>
      <c r="K27" s="29"/>
    </row>
    <row r="28" spans="3:11" x14ac:dyDescent="0.25">
      <c r="C28" s="3" t="s">
        <v>4</v>
      </c>
      <c r="D28" s="13"/>
      <c r="E28" s="13"/>
      <c r="H28" s="3" t="s">
        <v>4</v>
      </c>
      <c r="I28" s="15">
        <f>IF(D28&gt;0,K8*D28*(I8-I18),K8*(I8-I18))</f>
        <v>0</v>
      </c>
      <c r="J28" s="16">
        <f>IF(E28&gt;0,K8*E28*(J8-J18),K8*(J8-J18))</f>
        <v>0</v>
      </c>
      <c r="K28" s="26">
        <f>I28+J28+I29+J29+I31+J31+I32+J32</f>
        <v>0</v>
      </c>
    </row>
    <row r="29" spans="3:11" x14ac:dyDescent="0.25">
      <c r="C29" s="3" t="s">
        <v>5</v>
      </c>
      <c r="D29" s="13"/>
      <c r="E29" s="13"/>
      <c r="H29" s="3" t="s">
        <v>5</v>
      </c>
      <c r="I29" s="8">
        <f>IF(D29&gt;0,K9*D29*(I9-I19),K9*(I9-I19))</f>
        <v>0</v>
      </c>
      <c r="J29" s="14">
        <f>IF(E29&gt;0,K9*E29*(J9-J19),K9*(J9-J19))</f>
        <v>0</v>
      </c>
      <c r="K29" s="27"/>
    </row>
    <row r="30" spans="3:11" x14ac:dyDescent="0.25">
      <c r="C30" s="3" t="s">
        <v>6</v>
      </c>
      <c r="D30" s="18"/>
      <c r="E30" s="18"/>
      <c r="H30" s="3" t="s">
        <v>6</v>
      </c>
      <c r="I30" s="18"/>
      <c r="J30" s="30"/>
      <c r="K30" s="27"/>
    </row>
    <row r="31" spans="3:11" x14ac:dyDescent="0.25">
      <c r="C31" s="3" t="s">
        <v>4</v>
      </c>
      <c r="D31" s="13"/>
      <c r="E31" s="13"/>
      <c r="H31" s="3" t="s">
        <v>4</v>
      </c>
      <c r="I31" s="8">
        <f>IF(D31&gt;0,K11*D31*(I11-I21),K11*(I11-I21))</f>
        <v>0</v>
      </c>
      <c r="J31" s="14">
        <f>IF(E31&gt;0,K11*E31*(J11-J21),K11*(J11-J21))</f>
        <v>0</v>
      </c>
      <c r="K31" s="27"/>
    </row>
    <row r="32" spans="3:11" ht="15.75" thickBot="1" x14ac:dyDescent="0.3">
      <c r="C32" s="3" t="s">
        <v>5</v>
      </c>
      <c r="D32" s="13"/>
      <c r="E32" s="13"/>
      <c r="H32" s="3" t="s">
        <v>5</v>
      </c>
      <c r="I32" s="8">
        <f>IF(D32&gt;0,K12*D32*(I12-I22),K12*(I12-I22))</f>
        <v>0</v>
      </c>
      <c r="J32" s="14">
        <f>IF(E32&gt;0,K12*E32*(J12-J22),K12*(J12-J22))</f>
        <v>0</v>
      </c>
      <c r="K32" s="28"/>
    </row>
    <row r="36" spans="3:10" x14ac:dyDescent="0.25">
      <c r="C36" s="1" t="s">
        <v>12</v>
      </c>
      <c r="D36" s="24" t="s">
        <v>23</v>
      </c>
      <c r="E36" s="24"/>
      <c r="F36" s="24"/>
      <c r="G36" s="24"/>
      <c r="H36" s="24"/>
      <c r="I36" s="24"/>
      <c r="J36" s="24"/>
    </row>
    <row r="37" spans="3:10" ht="30" customHeight="1" x14ac:dyDescent="0.25">
      <c r="D37" s="24"/>
      <c r="E37" s="24"/>
      <c r="F37" s="24"/>
      <c r="G37" s="24"/>
      <c r="H37" s="24"/>
      <c r="I37" s="24"/>
      <c r="J37" s="24"/>
    </row>
    <row r="38" spans="3:10" x14ac:dyDescent="0.25">
      <c r="D38" s="24" t="s">
        <v>22</v>
      </c>
      <c r="E38" s="24"/>
      <c r="F38" s="24"/>
      <c r="G38" s="24"/>
      <c r="H38" s="24"/>
      <c r="I38" s="24"/>
      <c r="J38" s="24"/>
    </row>
    <row r="39" spans="3:10" x14ac:dyDescent="0.25">
      <c r="D39" s="24"/>
      <c r="E39" s="24"/>
      <c r="F39" s="24"/>
      <c r="G39" s="24"/>
      <c r="H39" s="24"/>
      <c r="I39" s="24"/>
      <c r="J39" s="24"/>
    </row>
    <row r="41" spans="3:10" x14ac:dyDescent="0.25">
      <c r="C41" s="10"/>
      <c r="D41" s="12" t="s">
        <v>21</v>
      </c>
    </row>
    <row r="42" spans="3:10" x14ac:dyDescent="0.25">
      <c r="C42" s="11"/>
      <c r="D42" s="12" t="s">
        <v>13</v>
      </c>
    </row>
  </sheetData>
  <sheetProtection password="C71F" sheet="1" objects="1" scenarios="1"/>
  <mergeCells count="31">
    <mergeCell ref="D36:J37"/>
    <mergeCell ref="D38:J39"/>
    <mergeCell ref="C2:K3"/>
    <mergeCell ref="K25:K26"/>
    <mergeCell ref="K28:K32"/>
    <mergeCell ref="I27:K27"/>
    <mergeCell ref="I17:J17"/>
    <mergeCell ref="I20:J20"/>
    <mergeCell ref="D27:E27"/>
    <mergeCell ref="D30:E30"/>
    <mergeCell ref="I30:J30"/>
    <mergeCell ref="H5:H6"/>
    <mergeCell ref="I5:J5"/>
    <mergeCell ref="K5:K6"/>
    <mergeCell ref="I7:K7"/>
    <mergeCell ref="I10:K10"/>
    <mergeCell ref="C25:C26"/>
    <mergeCell ref="D25:E25"/>
    <mergeCell ref="H25:H26"/>
    <mergeCell ref="I25:J25"/>
    <mergeCell ref="H15:H16"/>
    <mergeCell ref="I15:J15"/>
    <mergeCell ref="D17:E17"/>
    <mergeCell ref="D20:E20"/>
    <mergeCell ref="C15:C16"/>
    <mergeCell ref="D15:E15"/>
    <mergeCell ref="D7:F7"/>
    <mergeCell ref="D10:F10"/>
    <mergeCell ref="F5:F6"/>
    <mergeCell ref="D5:E5"/>
    <mergeCell ref="C5:C6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2:K42"/>
  <sheetViews>
    <sheetView zoomScale="70" zoomScaleNormal="70" workbookViewId="0">
      <selection activeCell="E18" sqref="E18 E8"/>
    </sheetView>
  </sheetViews>
  <sheetFormatPr defaultRowHeight="15" x14ac:dyDescent="0.25"/>
  <cols>
    <col min="1" max="2" width="9.140625" style="1"/>
    <col min="3" max="3" width="32.5703125" style="1" bestFit="1" customWidth="1"/>
    <col min="4" max="6" width="24.7109375" style="1" customWidth="1"/>
    <col min="7" max="7" width="10.42578125" style="1" customWidth="1"/>
    <col min="8" max="8" width="32.5703125" style="1" bestFit="1" customWidth="1"/>
    <col min="9" max="11" width="24.7109375" style="1" customWidth="1"/>
    <col min="12" max="16384" width="9.140625" style="1"/>
  </cols>
  <sheetData>
    <row r="2" spans="3:11" x14ac:dyDescent="0.25">
      <c r="C2" s="25" t="s">
        <v>19</v>
      </c>
      <c r="D2" s="25"/>
      <c r="E2" s="25"/>
      <c r="F2" s="25"/>
      <c r="G2" s="25"/>
      <c r="H2" s="25"/>
      <c r="I2" s="25"/>
      <c r="J2" s="25"/>
      <c r="K2" s="25"/>
    </row>
    <row r="3" spans="3:11" x14ac:dyDescent="0.25">
      <c r="C3" s="25"/>
      <c r="D3" s="25"/>
      <c r="E3" s="25"/>
      <c r="F3" s="25"/>
      <c r="G3" s="25"/>
      <c r="H3" s="25"/>
      <c r="I3" s="25"/>
      <c r="J3" s="25"/>
      <c r="K3" s="25"/>
    </row>
    <row r="5" spans="3:11" x14ac:dyDescent="0.25">
      <c r="C5" s="21" t="s">
        <v>0</v>
      </c>
      <c r="D5" s="20" t="s">
        <v>7</v>
      </c>
      <c r="E5" s="20"/>
      <c r="F5" s="19" t="s">
        <v>8</v>
      </c>
      <c r="H5" s="21" t="s">
        <v>0</v>
      </c>
      <c r="I5" s="20" t="s">
        <v>9</v>
      </c>
      <c r="J5" s="20"/>
      <c r="K5" s="19" t="s">
        <v>24</v>
      </c>
    </row>
    <row r="6" spans="3:11" ht="53.25" customHeight="1" x14ac:dyDescent="0.25">
      <c r="C6" s="21"/>
      <c r="D6" s="2" t="s">
        <v>1</v>
      </c>
      <c r="E6" s="2" t="s">
        <v>2</v>
      </c>
      <c r="F6" s="19"/>
      <c r="H6" s="21"/>
      <c r="I6" s="2" t="s">
        <v>1</v>
      </c>
      <c r="J6" s="2" t="s">
        <v>2</v>
      </c>
      <c r="K6" s="19"/>
    </row>
    <row r="7" spans="3:11" x14ac:dyDescent="0.25">
      <c r="C7" s="3" t="s">
        <v>3</v>
      </c>
      <c r="D7" s="17"/>
      <c r="E7" s="17"/>
      <c r="F7" s="17"/>
      <c r="H7" s="3" t="s">
        <v>3</v>
      </c>
      <c r="I7" s="17"/>
      <c r="J7" s="17"/>
      <c r="K7" s="17"/>
    </row>
    <row r="8" spans="3:11" x14ac:dyDescent="0.25">
      <c r="C8" s="3" t="s">
        <v>4</v>
      </c>
      <c r="D8" s="9">
        <v>6.4000000000000001E-2</v>
      </c>
      <c r="E8" s="9">
        <v>6.1499999999999999E-2</v>
      </c>
      <c r="F8" s="4">
        <v>6.25E-2</v>
      </c>
      <c r="H8" s="3" t="s">
        <v>4</v>
      </c>
      <c r="I8" s="8">
        <f>F8*D18</f>
        <v>1.875</v>
      </c>
      <c r="J8" s="8">
        <f>F8*E18</f>
        <v>3.125</v>
      </c>
      <c r="K8" s="7">
        <v>3457.63</v>
      </c>
    </row>
    <row r="9" spans="3:11" x14ac:dyDescent="0.25">
      <c r="C9" s="3" t="s">
        <v>5</v>
      </c>
      <c r="D9" s="9">
        <v>5.8900000000000001E-2</v>
      </c>
      <c r="E9" s="9">
        <v>5.6300000000000003E-2</v>
      </c>
      <c r="F9" s="4">
        <v>6.25E-2</v>
      </c>
      <c r="H9" s="3" t="s">
        <v>5</v>
      </c>
      <c r="I9" s="8">
        <f>F9*D19</f>
        <v>0.75</v>
      </c>
      <c r="J9" s="8">
        <f>E19*F9</f>
        <v>0</v>
      </c>
      <c r="K9" s="7">
        <v>3457.63</v>
      </c>
    </row>
    <row r="10" spans="3:11" x14ac:dyDescent="0.25">
      <c r="C10" s="3" t="s">
        <v>6</v>
      </c>
      <c r="D10" s="18"/>
      <c r="E10" s="18"/>
      <c r="F10" s="18"/>
      <c r="H10" s="3" t="s">
        <v>6</v>
      </c>
      <c r="I10" s="18"/>
      <c r="J10" s="18"/>
      <c r="K10" s="18"/>
    </row>
    <row r="11" spans="3:11" x14ac:dyDescent="0.25">
      <c r="C11" s="3" t="s">
        <v>4</v>
      </c>
      <c r="D11" s="9">
        <v>6.9099999999999995E-2</v>
      </c>
      <c r="E11" s="9">
        <v>6.6600000000000006E-2</v>
      </c>
      <c r="F11" s="4">
        <v>6.25E-2</v>
      </c>
      <c r="H11" s="3" t="s">
        <v>4</v>
      </c>
      <c r="I11" s="8">
        <f>F11*D21</f>
        <v>306.25</v>
      </c>
      <c r="J11" s="8">
        <f>F11*E21</f>
        <v>13.125</v>
      </c>
      <c r="K11" s="7">
        <v>3457.63</v>
      </c>
    </row>
    <row r="12" spans="3:11" x14ac:dyDescent="0.25">
      <c r="C12" s="3" t="s">
        <v>5</v>
      </c>
      <c r="D12" s="9">
        <v>6.4000000000000001E-2</v>
      </c>
      <c r="E12" s="9">
        <v>6.1499999999999999E-2</v>
      </c>
      <c r="F12" s="4">
        <v>6.25E-2</v>
      </c>
      <c r="H12" s="3" t="s">
        <v>5</v>
      </c>
      <c r="I12" s="8">
        <f>F12*D22</f>
        <v>35.375</v>
      </c>
      <c r="J12" s="8">
        <f>F12*E22</f>
        <v>0.6875</v>
      </c>
      <c r="K12" s="7">
        <v>3457.63</v>
      </c>
    </row>
    <row r="13" spans="3:11" x14ac:dyDescent="0.25">
      <c r="C13" s="5"/>
      <c r="D13" s="6"/>
      <c r="E13" s="6"/>
      <c r="F13" s="6"/>
      <c r="H13" s="5"/>
      <c r="I13" s="6"/>
      <c r="J13" s="6"/>
      <c r="K13" s="6"/>
    </row>
    <row r="15" spans="3:11" ht="15" customHeight="1" x14ac:dyDescent="0.25">
      <c r="C15" s="21" t="s">
        <v>0</v>
      </c>
      <c r="D15" s="20" t="s">
        <v>15</v>
      </c>
      <c r="E15" s="20"/>
      <c r="H15" s="21" t="s">
        <v>0</v>
      </c>
      <c r="I15" s="20" t="s">
        <v>10</v>
      </c>
      <c r="J15" s="20"/>
    </row>
    <row r="16" spans="3:11" ht="53.1" customHeight="1" x14ac:dyDescent="0.25">
      <c r="C16" s="21"/>
      <c r="D16" s="2" t="s">
        <v>1</v>
      </c>
      <c r="E16" s="2" t="s">
        <v>2</v>
      </c>
      <c r="H16" s="21"/>
      <c r="I16" s="2" t="s">
        <v>1</v>
      </c>
      <c r="J16" s="2" t="s">
        <v>2</v>
      </c>
    </row>
    <row r="17" spans="3:11" x14ac:dyDescent="0.25">
      <c r="C17" s="3" t="s">
        <v>3</v>
      </c>
      <c r="D17" s="17"/>
      <c r="E17" s="17"/>
      <c r="H17" s="3" t="s">
        <v>3</v>
      </c>
      <c r="I17" s="17"/>
      <c r="J17" s="17"/>
    </row>
    <row r="18" spans="3:11" x14ac:dyDescent="0.25">
      <c r="C18" s="3" t="s">
        <v>4</v>
      </c>
      <c r="D18" s="7">
        <v>30</v>
      </c>
      <c r="E18" s="7">
        <v>50</v>
      </c>
      <c r="H18" s="3" t="s">
        <v>4</v>
      </c>
      <c r="I18" s="8">
        <f>D18*D8</f>
        <v>1.92</v>
      </c>
      <c r="J18" s="8">
        <f>E18*E8</f>
        <v>3.0750000000000002</v>
      </c>
    </row>
    <row r="19" spans="3:11" x14ac:dyDescent="0.25">
      <c r="C19" s="3" t="s">
        <v>5</v>
      </c>
      <c r="D19" s="7">
        <v>12</v>
      </c>
      <c r="E19" s="7"/>
      <c r="H19" s="3" t="s">
        <v>5</v>
      </c>
      <c r="I19" s="8">
        <f>D19*D9</f>
        <v>0.70679999999999998</v>
      </c>
      <c r="J19" s="8">
        <f>E19*E9</f>
        <v>0</v>
      </c>
    </row>
    <row r="20" spans="3:11" x14ac:dyDescent="0.25">
      <c r="C20" s="3" t="s">
        <v>6</v>
      </c>
      <c r="D20" s="18"/>
      <c r="E20" s="18"/>
      <c r="H20" s="3" t="s">
        <v>6</v>
      </c>
      <c r="I20" s="18"/>
      <c r="J20" s="18"/>
    </row>
    <row r="21" spans="3:11" x14ac:dyDescent="0.25">
      <c r="C21" s="3" t="s">
        <v>4</v>
      </c>
      <c r="D21" s="7">
        <v>4900</v>
      </c>
      <c r="E21" s="7">
        <v>210</v>
      </c>
      <c r="H21" s="3" t="s">
        <v>4</v>
      </c>
      <c r="I21" s="8">
        <f>D21*D11</f>
        <v>338.59</v>
      </c>
      <c r="J21" s="8">
        <f>E21*E11</f>
        <v>13.986000000000001</v>
      </c>
    </row>
    <row r="22" spans="3:11" x14ac:dyDescent="0.25">
      <c r="C22" s="3" t="s">
        <v>5</v>
      </c>
      <c r="D22" s="7">
        <v>566</v>
      </c>
      <c r="E22" s="7">
        <v>11</v>
      </c>
      <c r="H22" s="3" t="s">
        <v>5</v>
      </c>
      <c r="I22" s="8">
        <f>D22*D12</f>
        <v>36.224000000000004</v>
      </c>
      <c r="J22" s="8">
        <f>E22*E12</f>
        <v>0.67649999999999999</v>
      </c>
    </row>
    <row r="25" spans="3:11" ht="35.25" customHeight="1" x14ac:dyDescent="0.25">
      <c r="C25" s="21" t="s">
        <v>0</v>
      </c>
      <c r="D25" s="22" t="s">
        <v>11</v>
      </c>
      <c r="E25" s="22"/>
      <c r="H25" s="21" t="s">
        <v>0</v>
      </c>
      <c r="I25" s="23" t="s">
        <v>16</v>
      </c>
      <c r="J25" s="23"/>
      <c r="K25" s="23" t="s">
        <v>18</v>
      </c>
    </row>
    <row r="26" spans="3:11" ht="53.1" customHeight="1" x14ac:dyDescent="0.25">
      <c r="C26" s="21"/>
      <c r="D26" s="2" t="s">
        <v>1</v>
      </c>
      <c r="E26" s="2" t="s">
        <v>2</v>
      </c>
      <c r="H26" s="21"/>
      <c r="I26" s="2" t="s">
        <v>1</v>
      </c>
      <c r="J26" s="2" t="s">
        <v>2</v>
      </c>
      <c r="K26" s="23"/>
    </row>
    <row r="27" spans="3:11" ht="15.75" thickBot="1" x14ac:dyDescent="0.3">
      <c r="C27" s="3" t="s">
        <v>3</v>
      </c>
      <c r="D27" s="17"/>
      <c r="E27" s="17"/>
      <c r="H27" s="3" t="s">
        <v>3</v>
      </c>
      <c r="I27" s="17"/>
      <c r="J27" s="17"/>
      <c r="K27" s="29"/>
    </row>
    <row r="28" spans="3:11" x14ac:dyDescent="0.25">
      <c r="C28" s="3" t="s">
        <v>4</v>
      </c>
      <c r="D28" s="13">
        <v>0.97599999999999998</v>
      </c>
      <c r="E28" s="13"/>
      <c r="H28" s="3" t="s">
        <v>4</v>
      </c>
      <c r="I28" s="15">
        <f>IF(D28&gt;0,K8*D28*(I8-I18),K8*(I8-I18))</f>
        <v>-151.85910959999978</v>
      </c>
      <c r="J28" s="16">
        <f>IF(E28&gt;0,K8*E28*(J8-J18),K8*(J8-J18))</f>
        <v>172.88149999999939</v>
      </c>
      <c r="K28" s="26">
        <f>I28+J28+I29+J29+I31+J31+I32+J32</f>
        <v>-106534.15128685994</v>
      </c>
    </row>
    <row r="29" spans="3:11" x14ac:dyDescent="0.25">
      <c r="C29" s="3" t="s">
        <v>5</v>
      </c>
      <c r="D29" s="13"/>
      <c r="E29" s="13"/>
      <c r="H29" s="3" t="s">
        <v>5</v>
      </c>
      <c r="I29" s="8">
        <f>IF(D29&gt;0,K9*D29*(I9-I19),K9*(I9-I19))</f>
        <v>149.36961600000006</v>
      </c>
      <c r="J29" s="14">
        <f>IF(E29&gt;0,K9*E29*(J9-J19),K9*(J9-J19))</f>
        <v>0</v>
      </c>
      <c r="K29" s="27"/>
    </row>
    <row r="30" spans="3:11" x14ac:dyDescent="0.25">
      <c r="C30" s="3" t="s">
        <v>6</v>
      </c>
      <c r="D30" s="18"/>
      <c r="E30" s="18"/>
      <c r="H30" s="3" t="s">
        <v>6</v>
      </c>
      <c r="I30" s="18"/>
      <c r="J30" s="30"/>
      <c r="K30" s="27"/>
    </row>
    <row r="31" spans="3:11" x14ac:dyDescent="0.25">
      <c r="C31" s="3" t="s">
        <v>4</v>
      </c>
      <c r="D31" s="13">
        <v>0.90400000000000003</v>
      </c>
      <c r="E31" s="13">
        <v>0.93799999999999994</v>
      </c>
      <c r="H31" s="3" t="s">
        <v>4</v>
      </c>
      <c r="I31" s="8">
        <f>IF(D31&gt;0,K11*D31*(I11-I21),K11*(I11-I21))</f>
        <v>-101085.05779679993</v>
      </c>
      <c r="J31" s="14">
        <f>IF(E31&gt;0,K11*E31*(J11-J21),K11*(J11-J21))</f>
        <v>-2792.444225340002</v>
      </c>
      <c r="K31" s="27"/>
    </row>
    <row r="32" spans="3:11" ht="15.75" thickBot="1" x14ac:dyDescent="0.3">
      <c r="C32" s="3" t="s">
        <v>5</v>
      </c>
      <c r="D32" s="13">
        <v>0.97599999999999998</v>
      </c>
      <c r="E32" s="13"/>
      <c r="H32" s="3" t="s">
        <v>5</v>
      </c>
      <c r="I32" s="8">
        <f>IF(D32&gt;0,K12*D32*(I12-I22),K12*(I12-I22))</f>
        <v>-2865.0752011200129</v>
      </c>
      <c r="J32" s="14">
        <f>IF(E32&gt;0,K12*E32*(J12-J22),K12*(J12-J22))</f>
        <v>38.033930000000034</v>
      </c>
      <c r="K32" s="28"/>
    </row>
    <row r="36" spans="3:10" x14ac:dyDescent="0.25">
      <c r="C36" s="1" t="s">
        <v>12</v>
      </c>
      <c r="D36" s="24" t="s">
        <v>14</v>
      </c>
      <c r="E36" s="24"/>
      <c r="F36" s="24"/>
      <c r="G36" s="24"/>
      <c r="H36" s="24"/>
      <c r="I36" s="24"/>
      <c r="J36" s="24"/>
    </row>
    <row r="37" spans="3:10" x14ac:dyDescent="0.25">
      <c r="D37" s="24"/>
      <c r="E37" s="24"/>
      <c r="F37" s="24"/>
      <c r="G37" s="24"/>
      <c r="H37" s="24"/>
      <c r="I37" s="24"/>
      <c r="J37" s="24"/>
    </row>
    <row r="38" spans="3:10" x14ac:dyDescent="0.25">
      <c r="D38" s="24" t="s">
        <v>17</v>
      </c>
      <c r="E38" s="24"/>
      <c r="F38" s="24"/>
      <c r="G38" s="24"/>
      <c r="H38" s="24"/>
      <c r="I38" s="24"/>
      <c r="J38" s="24"/>
    </row>
    <row r="39" spans="3:10" x14ac:dyDescent="0.25">
      <c r="D39" s="24"/>
      <c r="E39" s="24"/>
      <c r="F39" s="24"/>
      <c r="G39" s="24"/>
      <c r="H39" s="24"/>
      <c r="I39" s="24"/>
      <c r="J39" s="24"/>
    </row>
    <row r="41" spans="3:10" x14ac:dyDescent="0.25">
      <c r="C41" s="10"/>
      <c r="D41" s="12" t="s">
        <v>21</v>
      </c>
    </row>
    <row r="42" spans="3:10" x14ac:dyDescent="0.25">
      <c r="C42" s="11"/>
      <c r="D42" s="12" t="s">
        <v>13</v>
      </c>
    </row>
  </sheetData>
  <sheetProtection password="C71F" sheet="1" objects="1" scenarios="1"/>
  <mergeCells count="31">
    <mergeCell ref="D36:J37"/>
    <mergeCell ref="D38:J39"/>
    <mergeCell ref="K25:K26"/>
    <mergeCell ref="D27:E27"/>
    <mergeCell ref="I27:K27"/>
    <mergeCell ref="K28:K32"/>
    <mergeCell ref="D30:E30"/>
    <mergeCell ref="I30:J30"/>
    <mergeCell ref="D17:E17"/>
    <mergeCell ref="I17:J17"/>
    <mergeCell ref="D20:E20"/>
    <mergeCell ref="I20:J20"/>
    <mergeCell ref="C25:C26"/>
    <mergeCell ref="D25:E25"/>
    <mergeCell ref="H25:H26"/>
    <mergeCell ref="I25:J25"/>
    <mergeCell ref="D7:F7"/>
    <mergeCell ref="I7:K7"/>
    <mergeCell ref="D10:F10"/>
    <mergeCell ref="I10:K10"/>
    <mergeCell ref="C15:C16"/>
    <mergeCell ref="D15:E15"/>
    <mergeCell ref="H15:H16"/>
    <mergeCell ref="I15:J15"/>
    <mergeCell ref="C2:K3"/>
    <mergeCell ref="C5:C6"/>
    <mergeCell ref="D5:E5"/>
    <mergeCell ref="F5:F6"/>
    <mergeCell ref="H5:H6"/>
    <mergeCell ref="I5:J5"/>
    <mergeCell ref="K5:K6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 заполнение</vt:lpstr>
      <vt:lpstr>Пример заполнения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2019-11-28T06:04:52Z</dcterms:modified>
</cp:coreProperties>
</file>