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3"/>
  </bookViews>
  <sheets>
    <sheet name="Титульный" sheetId="10" r:id="rId1"/>
    <sheet name="Свод" sheetId="11" r:id="rId2"/>
    <sheet name="ПП" sheetId="17" r:id="rId3"/>
    <sheet name="Фин-эк показ" sheetId="20" r:id="rId4"/>
    <sheet name="Фонд раб.времени" sheetId="28" r:id="rId5"/>
    <sheet name="Аморт" sheetId="19" r:id="rId6"/>
    <sheet name="ФОТ" sheetId="23" r:id="rId7"/>
    <sheet name="Материальные расходы" sheetId="5" r:id="rId8"/>
    <sheet name="Прочие" sheetId="24" r:id="rId9"/>
    <sheet name="КУ" sheetId="27" r:id="rId10"/>
    <sheet name="ОХР" sheetId="8" r:id="rId11"/>
    <sheet name="Распределение ОХР" sheetId="9" r:id="rId12"/>
    <sheet name="Необх. прибыль" sheetId="25" r:id="rId13"/>
  </sheets>
  <externalReferences>
    <externalReference r:id="rId14"/>
    <externalReference r:id="rId15"/>
  </externalReferences>
  <definedNames>
    <definedName name="anscount" hidden="1">1</definedName>
    <definedName name="cnt_amo" localSheetId="12">#REF!</definedName>
    <definedName name="cnt_amo" localSheetId="3">#REF!</definedName>
    <definedName name="cnt_amo">#REF!</definedName>
    <definedName name="cnt_etc">#REF!</definedName>
    <definedName name="cnt_fot" localSheetId="12">#REF!</definedName>
    <definedName name="cnt_fot" localSheetId="3">#REF!</definedName>
    <definedName name="cnt_fot">#REF!</definedName>
    <definedName name="cnt_ku">#REF!</definedName>
    <definedName name="MONTH_PERIOD">[1]Титульный!$C$25</definedName>
    <definedName name="MR_LIST">[2]REESTR_MO!$D$2:$D$30</definedName>
    <definedName name="npr_1">Свод!$K$43</definedName>
    <definedName name="npr_10">Свод!$K$51</definedName>
    <definedName name="npr_2">Свод!$K$44</definedName>
    <definedName name="npr_3">Свод!$K$45</definedName>
    <definedName name="npr_4" localSheetId="12">Свод!#REF!</definedName>
    <definedName name="npr_4" localSheetId="3">Свод!#REF!</definedName>
    <definedName name="npr_4">Свод!#REF!</definedName>
    <definedName name="npr_5" localSheetId="12">Свод!#REF!</definedName>
    <definedName name="npr_5" localSheetId="3">Свод!#REF!</definedName>
    <definedName name="npr_5">Свод!#REF!</definedName>
    <definedName name="npr_6">Свод!#REF!</definedName>
    <definedName name="npr_7">Свод!$K$48</definedName>
    <definedName name="npr_8">Свод!$K$49</definedName>
    <definedName name="npr_9">Свод!$K$50</definedName>
    <definedName name="org_1">[2]Титульный!$G$13</definedName>
    <definedName name="P19_T1_Protect" localSheetId="1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rd_1">[2]Титульный!$G$11</definedName>
    <definedName name="REGION">[2]TEHSHEET!$B$1:$B$84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2">P1_SCOPE_16_PRT,P2_SCOPE_16_PRT</definedName>
    <definedName name="SCOPE_16_PRT" localSheetId="3">P1_SCOPE_16_PRT,P2_SCOPE_16_PRT</definedName>
    <definedName name="SCOPE_16_PRT">P1_SCOPE_16_PRT,P2_SCOPE_16_PRT</definedName>
    <definedName name="Scope_17_PRT" localSheetId="12">P1_SCOPE_16_PRT,P2_SCOPE_16_PRT</definedName>
    <definedName name="Scope_17_PRT" localSheetId="3">P1_SCOPE_16_PRT,P2_SCOPE_16_PRT</definedName>
    <definedName name="Scope_17_PRT">P1_SCOPE_16_PRT,P2_SCOPE_16_PRT</definedName>
    <definedName name="SCOPE_PER_PRT" localSheetId="12">P5_SCOPE_PER_PRT,P6_SCOPE_PER_PRT,P7_SCOPE_PER_PRT,P8_SCOPE_PER_PRT</definedName>
    <definedName name="SCOPE_PER_PRT" localSheetId="3">P5_SCOPE_PER_PRT,P6_SCOPE_PER_PRT,P7_SCOPE_PER_PRT,P8_SCOPE_PER_PRT</definedName>
    <definedName name="SCOPE_PER_PRT">P5_SCOPE_PER_PRT,P6_SCOPE_PER_PRT,P7_SCOPE_PER_PRT,P8_SCOPE_PER_PRT</definedName>
    <definedName name="SCOPE_SV_PRT" localSheetId="12">P1_SCOPE_SV_PRT,P2_SCOPE_SV_PRT,P3_SCOPE_SV_PRT</definedName>
    <definedName name="SCOPE_SV_PRT" localSheetId="3">P1_SCOPE_SV_PRT,P2_SCOPE_SV_PRT,P3_SCOPE_SV_PRT</definedName>
    <definedName name="SCOPE_SV_PRT">P1_SCOPE_SV_PRT,P2_SCOPE_SV_PRT,P3_SCOPE_SV_PRT</definedName>
    <definedName name="T2_DiapProt" localSheetId="12">P1_T2_DiapProt,P2_T2_DiapProt</definedName>
    <definedName name="T2_DiapProt" localSheetId="3">P1_T2_DiapProt,P2_T2_DiapProt</definedName>
    <definedName name="T2_DiapProt">P1_T2_DiapProt,P2_T2_DiapProt</definedName>
    <definedName name="T6_Protect" localSheetId="12">P1_T6_Protect,P2_T6_Protect</definedName>
    <definedName name="T6_Protect" localSheetId="3">P1_T6_Protect,P2_T6_Protect</definedName>
    <definedName name="T6_Protect">P1_T6_Protect,P2_T6_Protect</definedName>
    <definedName name="version">[2]Инструкция!$B$2</definedName>
    <definedName name="YEAR_PERIOD">[1]Титульный!$C$24</definedName>
    <definedName name="Years">[2]TEHSHEET!$E$2:$E$6</definedName>
  </definedNames>
  <calcPr calcId="145621"/>
</workbook>
</file>

<file path=xl/calcChain.xml><?xml version="1.0" encoding="utf-8"?>
<calcChain xmlns="http://schemas.openxmlformats.org/spreadsheetml/2006/main">
  <c r="E12" i="11" l="1"/>
  <c r="F9" i="11"/>
  <c r="F8" i="11" s="1"/>
  <c r="G9" i="11"/>
  <c r="G8" i="11" s="1"/>
  <c r="E9" i="11"/>
  <c r="E8" i="11" s="1"/>
  <c r="E20" i="11" l="1"/>
  <c r="E11" i="11" s="1"/>
  <c r="H18" i="17"/>
  <c r="F18" i="17"/>
  <c r="D18" i="17"/>
  <c r="E13" i="28"/>
  <c r="E14" i="28" s="1"/>
  <c r="F9" i="28"/>
  <c r="F13" i="28" s="1"/>
  <c r="F14" i="28" s="1"/>
  <c r="G9" i="28"/>
  <c r="E9" i="28"/>
  <c r="F8" i="28"/>
  <c r="G8" i="28"/>
  <c r="G13" i="28" s="1"/>
  <c r="G14" i="28" s="1"/>
  <c r="E8" i="28"/>
  <c r="D22" i="8" l="1"/>
  <c r="C37" i="24"/>
  <c r="L24" i="5"/>
  <c r="L23" i="5"/>
  <c r="L21" i="5" s="1"/>
  <c r="L22" i="5"/>
  <c r="L20" i="5"/>
  <c r="L19" i="5"/>
  <c r="L17" i="5" s="1"/>
  <c r="L18" i="5"/>
  <c r="L16" i="5"/>
  <c r="L15" i="5"/>
  <c r="L12" i="5" s="1"/>
  <c r="L14" i="5"/>
  <c r="L13" i="5"/>
  <c r="L11" i="5"/>
  <c r="L10" i="5"/>
  <c r="L9" i="5"/>
  <c r="L8" i="5"/>
  <c r="L7" i="5"/>
  <c r="L25" i="5" s="1"/>
  <c r="I24" i="5"/>
  <c r="I23" i="5"/>
  <c r="I21" i="5" s="1"/>
  <c r="I22" i="5"/>
  <c r="I20" i="5"/>
  <c r="I19" i="5"/>
  <c r="I17" i="5" s="1"/>
  <c r="I18" i="5"/>
  <c r="I16" i="5"/>
  <c r="I15" i="5"/>
  <c r="I12" i="5" s="1"/>
  <c r="I14" i="5"/>
  <c r="I13" i="5"/>
  <c r="I11" i="5"/>
  <c r="I10" i="5"/>
  <c r="I9" i="5"/>
  <c r="I8" i="5"/>
  <c r="I7" i="5" s="1"/>
  <c r="I25" i="5" s="1"/>
  <c r="F16" i="5"/>
  <c r="F24" i="5"/>
  <c r="F23" i="5"/>
  <c r="F22" i="5"/>
  <c r="F21" i="5"/>
  <c r="F20" i="5"/>
  <c r="F19" i="5"/>
  <c r="F18" i="5"/>
  <c r="F17" i="5" s="1"/>
  <c r="E22" i="8" l="1"/>
  <c r="E5" i="9" s="1"/>
  <c r="F22" i="8"/>
  <c r="F5" i="9" s="1"/>
  <c r="D5" i="9"/>
  <c r="D7" i="9" s="1"/>
  <c r="AF20" i="23"/>
  <c r="AF19" i="23"/>
  <c r="AF18" i="23"/>
  <c r="AF17" i="23"/>
  <c r="AF16" i="23"/>
  <c r="AF15" i="23"/>
  <c r="AF14" i="23"/>
  <c r="AF13" i="23"/>
  <c r="AF12" i="23"/>
  <c r="AF11" i="23"/>
  <c r="AF10" i="23"/>
  <c r="AF9" i="23"/>
  <c r="AF8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8" i="23"/>
  <c r="F7" i="9" l="1"/>
  <c r="G20" i="11" s="1"/>
  <c r="F20" i="11"/>
  <c r="E7" i="9"/>
  <c r="G21" i="11"/>
  <c r="F21" i="11"/>
  <c r="E21" i="11"/>
  <c r="F17" i="25"/>
  <c r="E17" i="25"/>
  <c r="D17" i="25"/>
  <c r="B3" i="28"/>
  <c r="C18" i="24" l="1"/>
  <c r="F15" i="5"/>
  <c r="F14" i="5"/>
  <c r="F13" i="5"/>
  <c r="F11" i="5"/>
  <c r="F10" i="5"/>
  <c r="F9" i="5"/>
  <c r="F8" i="5"/>
  <c r="R36" i="19"/>
  <c r="R35" i="19"/>
  <c r="R34" i="19"/>
  <c r="R33" i="19"/>
  <c r="R32" i="19"/>
  <c r="R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A9" i="27"/>
  <c r="A10" i="27" s="1"/>
  <c r="A11" i="27" s="1"/>
  <c r="A12" i="27" s="1"/>
  <c r="A13" i="27" s="1"/>
  <c r="A14" i="27" s="1"/>
  <c r="A15" i="27" s="1"/>
  <c r="A16" i="27" s="1"/>
  <c r="A17" i="27" s="1"/>
  <c r="K17" i="27"/>
  <c r="K16" i="27"/>
  <c r="K15" i="27"/>
  <c r="K14" i="27"/>
  <c r="K13" i="27"/>
  <c r="K12" i="27"/>
  <c r="K11" i="27"/>
  <c r="K10" i="27"/>
  <c r="K9" i="27"/>
  <c r="K8" i="27"/>
  <c r="H17" i="27"/>
  <c r="H16" i="27"/>
  <c r="H15" i="27"/>
  <c r="H14" i="27"/>
  <c r="H13" i="27"/>
  <c r="H12" i="27"/>
  <c r="H11" i="27"/>
  <c r="H10" i="27"/>
  <c r="H9" i="27"/>
  <c r="H8" i="27"/>
  <c r="E17" i="27"/>
  <c r="E16" i="27"/>
  <c r="E15" i="27"/>
  <c r="E14" i="27"/>
  <c r="E13" i="27"/>
  <c r="E12" i="27"/>
  <c r="E11" i="27"/>
  <c r="E10" i="27"/>
  <c r="E9" i="27"/>
  <c r="E8" i="27"/>
  <c r="E18" i="27" s="1"/>
  <c r="A2" i="27"/>
  <c r="K18" i="27" l="1"/>
  <c r="G18" i="24" s="1"/>
  <c r="H18" i="27"/>
  <c r="E18" i="24" s="1"/>
  <c r="E37" i="24" s="1"/>
  <c r="F19" i="11" s="1"/>
  <c r="A2" i="25"/>
  <c r="A2" i="9"/>
  <c r="A2" i="8"/>
  <c r="A2" i="24"/>
  <c r="A2" i="5"/>
  <c r="A2" i="23"/>
  <c r="E2" i="19"/>
  <c r="A2" i="20"/>
  <c r="A1" i="17"/>
  <c r="B3" i="11"/>
  <c r="F11" i="25"/>
  <c r="E11" i="25"/>
  <c r="D11" i="25"/>
  <c r="A18" i="24"/>
  <c r="A19" i="24" s="1"/>
  <c r="G37" i="24"/>
  <c r="G19" i="11" s="1"/>
  <c r="E19" i="11"/>
  <c r="A9" i="24"/>
  <c r="A10" i="24" s="1"/>
  <c r="A11" i="24" s="1"/>
  <c r="A12" i="24" s="1"/>
  <c r="AF25" i="23"/>
  <c r="G13" i="11" s="1"/>
  <c r="V25" i="23"/>
  <c r="F13" i="11" s="1"/>
  <c r="L25" i="23"/>
  <c r="E13" i="11" s="1"/>
  <c r="Z25" i="23"/>
  <c r="AE25" i="23"/>
  <c r="AC25" i="23"/>
  <c r="AA25" i="23"/>
  <c r="X25" i="23"/>
  <c r="G14" i="11" s="1"/>
  <c r="U25" i="23"/>
  <c r="S25" i="23"/>
  <c r="Q25" i="23"/>
  <c r="P25" i="23"/>
  <c r="N25" i="23"/>
  <c r="F14" i="11" s="1"/>
  <c r="K25" i="23"/>
  <c r="I25" i="23"/>
  <c r="G25" i="23"/>
  <c r="F25" i="23"/>
  <c r="D25" i="23"/>
  <c r="E14" i="11" s="1"/>
  <c r="F15" i="11" l="1"/>
  <c r="G15" i="11"/>
  <c r="E15" i="11"/>
  <c r="A13" i="24"/>
  <c r="A14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P38" i="19"/>
  <c r="N38" i="19"/>
  <c r="K38" i="19"/>
  <c r="I38" i="19"/>
  <c r="F38" i="19"/>
  <c r="D38" i="19"/>
  <c r="M36" i="19"/>
  <c r="H36" i="19"/>
  <c r="M35" i="19"/>
  <c r="H35" i="19"/>
  <c r="M34" i="19"/>
  <c r="H34" i="19"/>
  <c r="M33" i="19"/>
  <c r="H33" i="19"/>
  <c r="M32" i="19"/>
  <c r="H32" i="19"/>
  <c r="M31" i="19"/>
  <c r="H31" i="19"/>
  <c r="M30" i="19"/>
  <c r="H30" i="19"/>
  <c r="M29" i="19"/>
  <c r="H29" i="19"/>
  <c r="M28" i="19"/>
  <c r="H28" i="19"/>
  <c r="M27" i="19"/>
  <c r="H27" i="19"/>
  <c r="M26" i="19"/>
  <c r="H26" i="19"/>
  <c r="M25" i="19"/>
  <c r="H25" i="19"/>
  <c r="M24" i="19"/>
  <c r="H24" i="19"/>
  <c r="M23" i="19"/>
  <c r="H23" i="19"/>
  <c r="M22" i="19"/>
  <c r="H22" i="19"/>
  <c r="M21" i="19"/>
  <c r="H21" i="19"/>
  <c r="M20" i="19"/>
  <c r="H20" i="19"/>
  <c r="M19" i="19"/>
  <c r="H19" i="19"/>
  <c r="M18" i="19"/>
  <c r="H18" i="19"/>
  <c r="M17" i="19"/>
  <c r="H17" i="19"/>
  <c r="M16" i="19"/>
  <c r="H16" i="19"/>
  <c r="M15" i="19"/>
  <c r="H15" i="19"/>
  <c r="M14" i="19"/>
  <c r="H14" i="19"/>
  <c r="M13" i="19"/>
  <c r="H13" i="19"/>
  <c r="R38" i="19"/>
  <c r="M12" i="19"/>
  <c r="M11" i="19"/>
  <c r="M10" i="19"/>
  <c r="M9" i="19"/>
  <c r="M8" i="19"/>
  <c r="M7" i="19"/>
  <c r="H12" i="19"/>
  <c r="H11" i="19"/>
  <c r="H10" i="19"/>
  <c r="H9" i="19"/>
  <c r="H8" i="19"/>
  <c r="H7" i="19"/>
  <c r="B6" i="19"/>
  <c r="C6" i="19" s="1"/>
  <c r="D6" i="19" s="1"/>
  <c r="E6" i="19" s="1"/>
  <c r="F6" i="19" s="1"/>
  <c r="G6" i="19" s="1"/>
  <c r="H6" i="19" s="1"/>
  <c r="I6" i="19" s="1"/>
  <c r="J6" i="19" s="1"/>
  <c r="K6" i="19" s="1"/>
  <c r="L6" i="19" s="1"/>
  <c r="M6" i="19" s="1"/>
  <c r="N6" i="19" s="1"/>
  <c r="O6" i="19" s="1"/>
  <c r="P6" i="19" s="1"/>
  <c r="Q6" i="19" s="1"/>
  <c r="R6" i="19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M38" i="19" l="1"/>
  <c r="F17" i="11" s="1"/>
  <c r="H38" i="19"/>
  <c r="E17" i="11" s="1"/>
  <c r="G17" i="11"/>
  <c r="D14" i="17"/>
  <c r="D11" i="17"/>
  <c r="G16" i="17" l="1"/>
  <c r="E16" i="17"/>
  <c r="C16" i="17"/>
  <c r="H15" i="17"/>
  <c r="H14" i="17"/>
  <c r="H13" i="17"/>
  <c r="H12" i="17"/>
  <c r="H11" i="17"/>
  <c r="H10" i="17"/>
  <c r="H9" i="17"/>
  <c r="H8" i="17"/>
  <c r="H7" i="17"/>
  <c r="H6" i="17"/>
  <c r="H5" i="17"/>
  <c r="F15" i="17"/>
  <c r="F14" i="17"/>
  <c r="F13" i="17"/>
  <c r="F12" i="17"/>
  <c r="F11" i="17"/>
  <c r="F10" i="17"/>
  <c r="F9" i="17"/>
  <c r="F8" i="17"/>
  <c r="F7" i="17"/>
  <c r="F6" i="17"/>
  <c r="F5" i="17"/>
  <c r="D15" i="17"/>
  <c r="D13" i="17"/>
  <c r="D12" i="17"/>
  <c r="D10" i="17"/>
  <c r="D9" i="17"/>
  <c r="D8" i="17"/>
  <c r="D7" i="17"/>
  <c r="D6" i="17"/>
  <c r="D5" i="17"/>
  <c r="A6" i="17"/>
  <c r="B4" i="17"/>
  <c r="C4" i="17" s="1"/>
  <c r="D4" i="17" s="1"/>
  <c r="E4" i="17" s="1"/>
  <c r="F4" i="17" s="1"/>
  <c r="G4" i="17" s="1"/>
  <c r="H4" i="17" s="1"/>
  <c r="D16" i="17" l="1"/>
  <c r="D17" i="17" s="1"/>
  <c r="H16" i="17"/>
  <c r="H17" i="17" s="1"/>
  <c r="F16" i="17"/>
  <c r="F17" i="17" s="1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F19" i="17" l="1"/>
  <c r="F23" i="11"/>
  <c r="F24" i="11" s="1"/>
  <c r="H19" i="17"/>
  <c r="G23" i="11"/>
  <c r="G24" i="11" s="1"/>
  <c r="E23" i="11"/>
  <c r="E24" i="11" s="1"/>
  <c r="D19" i="17"/>
  <c r="F7" i="5"/>
  <c r="F12" i="5"/>
  <c r="F25" i="5" l="1"/>
  <c r="E18" i="11" s="1"/>
  <c r="E22" i="11" s="1"/>
  <c r="F18" i="11"/>
  <c r="F12" i="11" s="1"/>
  <c r="G18" i="11"/>
  <c r="G12" i="11" s="1"/>
  <c r="G11" i="11" l="1"/>
  <c r="G22" i="11" s="1"/>
  <c r="F11" i="11"/>
  <c r="F22" i="11" s="1"/>
  <c r="E33" i="11" l="1"/>
  <c r="G27" i="11"/>
  <c r="G26" i="11"/>
  <c r="G31" i="11"/>
  <c r="G28" i="11"/>
  <c r="G29" i="11"/>
  <c r="G34" i="11"/>
  <c r="G30" i="11"/>
  <c r="F30" i="11"/>
  <c r="F28" i="11"/>
  <c r="F32" i="11"/>
  <c r="F26" i="11"/>
  <c r="F33" i="11"/>
  <c r="F27" i="11"/>
  <c r="F29" i="11"/>
  <c r="E28" i="11"/>
  <c r="F31" i="11" l="1"/>
  <c r="F34" i="11"/>
  <c r="E34" i="11"/>
  <c r="E26" i="11"/>
  <c r="E27" i="11"/>
  <c r="E32" i="11"/>
  <c r="E31" i="11"/>
  <c r="E29" i="11"/>
  <c r="E30" i="11"/>
  <c r="G32" i="11"/>
  <c r="G33" i="11"/>
</calcChain>
</file>

<file path=xl/sharedStrings.xml><?xml version="1.0" encoding="utf-8"?>
<sst xmlns="http://schemas.openxmlformats.org/spreadsheetml/2006/main" count="577" uniqueCount="297">
  <si>
    <t>№ п/п</t>
  </si>
  <si>
    <t>3.3.</t>
  </si>
  <si>
    <t xml:space="preserve">Мототранспортные средства (категория L)       </t>
  </si>
  <si>
    <t>Ед.изм.</t>
  </si>
  <si>
    <t xml:space="preserve">Автомобили легковые, в том числе транспортные средства, 
используемые для перевозки пассажиров и имеющие, помимо места водителя, не более восьми мест для сидения (M1)        </t>
  </si>
  <si>
    <t xml:space="preserve">Автобусы, троллейбусы, специализированные пассажирские 
транспортные средства и их шасси, в том числе:                                  </t>
  </si>
  <si>
    <t xml:space="preserve">Транспортные средства, предназначенные для перевозки грузов, имеющие технически 
допустимую максимальную массу не более 3,5 тонны (N1)                               </t>
  </si>
  <si>
    <t>Руководитель</t>
  </si>
  <si>
    <t>Главный бухгалтер</t>
  </si>
  <si>
    <t>3.2.2.</t>
  </si>
  <si>
    <t>3.2.2.1.</t>
  </si>
  <si>
    <t>3.2.2.2.</t>
  </si>
  <si>
    <t>3.3.1.</t>
  </si>
  <si>
    <t>3.3.2.</t>
  </si>
  <si>
    <t>3.3.3.</t>
  </si>
  <si>
    <t>3.4.</t>
  </si>
  <si>
    <t>3.4.1</t>
  </si>
  <si>
    <t>3.4.2.</t>
  </si>
  <si>
    <t>3.4.3.</t>
  </si>
  <si>
    <t>3.5.</t>
  </si>
  <si>
    <t>Наименование показателей</t>
  </si>
  <si>
    <t>Выручка от продажи услуг, товаров, работ по организации</t>
  </si>
  <si>
    <t>Ед. изм.</t>
  </si>
  <si>
    <t>тыс. руб.</t>
  </si>
  <si>
    <t xml:space="preserve">Транспортные средства, имеющие не менее четырех колес 
и используемые для перевозки пассажиров (категория M):   </t>
  </si>
  <si>
    <t xml:space="preserve">Транспортные средства, используемые для перевозки пассажиров, 
имеющие помимо места водителя, более восьми мест для сидения, технически допустимая максимальная масса, которых превышает 
5 тонн (M3)                </t>
  </si>
  <si>
    <t xml:space="preserve">Транспортные средства, используемые для перевозки пассажиров, 
имеющие, помимо места водителя, более восьми мест для сидения, технически допустимая максимальная масса, которых 
не превышает 5 тонн (M2)             </t>
  </si>
  <si>
    <t xml:space="preserve">Транспортные средства, используемые для перевозки грузов, - 
автомобили грузовые и их шасси (категория N), в том числе:  </t>
  </si>
  <si>
    <t xml:space="preserve">Транспортные средства, предназначенные для перевозки грузов, 
имеющие технически допустимую максимальную массу не более 3,5 тонны (N1)                               </t>
  </si>
  <si>
    <t xml:space="preserve">Транспортные средства, предназначенные для перевозки грузов, 
имеющие технически допустимую максимальную массу свыше 3,5 тонны,но не более 12 тонн (N2)                     </t>
  </si>
  <si>
    <t xml:space="preserve">Транспортные средства, предназначенные для перевозки грузов, 
имеющие технически допустимую максимальную массу более 12 тонн (N3)                                            </t>
  </si>
  <si>
    <t xml:space="preserve">Прицепы (полуприцепы) к легковым автомобилям, мотоциклам, 
мотороллерам и квадрициклам (категория O), в том числе:                    </t>
  </si>
  <si>
    <t xml:space="preserve">Прицепы, технически допустимая максимальная масса которых 
не более 0,75 тонны (O1)       </t>
  </si>
  <si>
    <t xml:space="preserve">Прицепы, технически допустимая максимальная масса, которых 
свыше 0,75 тонны, но не более 3,5 тонны (O2)                               </t>
  </si>
  <si>
    <t xml:space="preserve">Прицепы, технически допустимая максимальная масса, которых 
свыше 3,5 тонны, но не более 10 тонн (O3)                                    </t>
  </si>
  <si>
    <t xml:space="preserve">Прицепы, технически допустимая максимальная  масса, которых 
более 10 тонн (O4)             </t>
  </si>
  <si>
    <t>Себестоимость проданных товаров, продукции, услуг 
по организации</t>
  </si>
  <si>
    <t>Себестоимость работ по техническому осмотру транспортных 
средств</t>
  </si>
  <si>
    <t>Прибыль (убыток) от продажи товаров, продукции, работ, услуг 
по организации</t>
  </si>
  <si>
    <t>Прибыль (убыток) от  проведения работ по техническому осмотру 
транспортных средств</t>
  </si>
  <si>
    <t>Статьи затрат</t>
  </si>
  <si>
    <t>Материальные расходы</t>
  </si>
  <si>
    <t>Страховые взносы от фонда оплаты труда</t>
  </si>
  <si>
    <t>Прочие расходы</t>
  </si>
  <si>
    <t>%</t>
  </si>
  <si>
    <t>Обращаем Ваше внимание!</t>
  </si>
  <si>
    <t>&lt;*&gt; указывается фонд оплаты труда технических экспертов без вспомогательных специалистов, участвующих</t>
  </si>
  <si>
    <t>в проведении технического осмотра транспортных средств.</t>
  </si>
  <si>
    <t>1.2</t>
  </si>
  <si>
    <t>1.1</t>
  </si>
  <si>
    <t>Наименование</t>
  </si>
  <si>
    <t>Инвентарный номер</t>
  </si>
  <si>
    <t>Обеспечение условий труда и техники безопасности</t>
  </si>
  <si>
    <t>Подготовка и переподготовка кадров</t>
  </si>
  <si>
    <t>Расходы на аккредитацию и подтверждение аккредитации</t>
  </si>
  <si>
    <t>Проценты по кредитам банков</t>
  </si>
  <si>
    <t>Налоги, относимые на себестоимость регулируемой услуги</t>
  </si>
  <si>
    <t>Итого прочих расходов</t>
  </si>
  <si>
    <t>Фонд оплаты труда прочего производственного персонала 
(оператор, контролер, кассир и т.д.)</t>
  </si>
  <si>
    <t>&lt;*&gt; Если предприятие арендует основные фонды, то в данной таблице  отражается размер арендной платы (лизинг), установленный договором аренды (лизинга).</t>
  </si>
  <si>
    <t>Услуги охраны</t>
  </si>
  <si>
    <t>Связь</t>
  </si>
  <si>
    <t>Канцелярские расходы</t>
  </si>
  <si>
    <t>Амортизация ОС общеэксплуатационного характера</t>
  </si>
  <si>
    <t>Аренда помещений общеэксплуатационного характера</t>
  </si>
  <si>
    <t>Аренда земли (земельный налог)</t>
  </si>
  <si>
    <t>Содержание автотранспорта</t>
  </si>
  <si>
    <t>Плата за загрязнение окружающей среды</t>
  </si>
  <si>
    <t>Прочие общехозяйственные расходы</t>
  </si>
  <si>
    <t>Фонд оплаты труда административно-управленческого 
персонала</t>
  </si>
  <si>
    <t>Итого общехозяйственные расходы по организации 
в целом</t>
  </si>
  <si>
    <t>Наименование расходов</t>
  </si>
  <si>
    <t>Прямые затраты по организации &lt;*&gt;</t>
  </si>
  <si>
    <t>Прибыль на развитие производства</t>
  </si>
  <si>
    <t>в т.ч. капитальные вложения</t>
  </si>
  <si>
    <t>Прибыль на социальное развитие</t>
  </si>
  <si>
    <t>Прибыль на поощрение</t>
  </si>
  <si>
    <t>Прибыль на прочие цели</t>
  </si>
  <si>
    <t>Налоги, в т.ч.</t>
  </si>
  <si>
    <t>от реализации услуг по техническому осмотру транспортных средств</t>
  </si>
  <si>
    <t>от прочих видов деятельности</t>
  </si>
  <si>
    <t>РАСЧЕТ РАСПРЕДЕЛЕНИЯ ОБЩЕХОЗЯЙСТВЕННЫХ РАСХОДОВ ПО ВИДАМ ДЕЯТЕЛЬНОСТИ</t>
  </si>
  <si>
    <t>Общехозяйственные расходы по организации 
в целом</t>
  </si>
  <si>
    <t>Отношение общехозяйственных расходов 
к прямым затратам &lt;*&gt;</t>
  </si>
  <si>
    <t>Прямые затраты за проведение работ 
по техническому осмотру транспортных средств &lt;*&gt;</t>
  </si>
  <si>
    <t>Общехозяйственные расходы, относимые 
на работы по техническому осмотру транспортных средств</t>
  </si>
  <si>
    <t>в т.ч. плата за сверхнормативные выбросы 
(сбросы) загрязняющих веществ</t>
  </si>
  <si>
    <t xml:space="preserve">&lt;*&gt; В соответствии с Налоговым кодексом Российской Федерации (подпункт 17.2 пункта 2 статьи 149) услуга операторов ТО (прошедших соответствующую аккредитацию)  по проведению технического осмотра не облагается налогом на добавленную стоимость (НДС).
</t>
  </si>
  <si>
    <t>&lt;*&gt; В соответствии с Налоговым кодексом Российской Федерации (подпункт 17.2 пункта 2 статьи 149) услуга операторов ТО
(прошедших соответствующую аккредитацию)  по проведению технического осмотра не облагается налогом на добавленную стоимость (НДС).</t>
  </si>
  <si>
    <t>&lt;**&gt; В соответствии с Налоговым кодексом Российской Федерации (подпункт 17.2 пункта 2 статьи 149) услуга операторов ТО (прошедших соответствующую аккредитацию)  по проведению технического осмотра не облагается налогом на добавленную стоимость (НДС).</t>
  </si>
  <si>
    <t>&lt;**&gt; В соответствии с Налоговым кодексом Российской Федерации (подпункт 17.2 пункта 2 статьи 149) услуга операторов ТО (прошедших соответствующую аккредитацию) по проведению технического осмотра не облагается налогом на добавленную стоимость (НДС).</t>
  </si>
  <si>
    <t>&lt;*&gt; В соответствии с Налоговым кодексом Российской Федерации (подпункт 17.2 пункта 2 статьи 149) 
услуга операторов ТО (прошедших соответствующую аккредитацию)  по проведению технического осмотра не облагается налогом на добавленную стоимость (НДС).</t>
  </si>
  <si>
    <t>&lt;*&gt; Распределение общехозяйственных расходов по видам деятельности производится способом, 
утвержденным учетной политикой организации.</t>
  </si>
  <si>
    <t>Наименование затрат</t>
  </si>
  <si>
    <t>Единица измерения</t>
  </si>
  <si>
    <t>Кол-во</t>
  </si>
  <si>
    <t>Цена (средняя), руб.</t>
  </si>
  <si>
    <t>Сумма, тыс.руб.</t>
  </si>
  <si>
    <t>Цена ожидаемая, руб.</t>
  </si>
  <si>
    <t>шт</t>
  </si>
  <si>
    <t>х</t>
  </si>
  <si>
    <t>Бланки строгой отчетности</t>
  </si>
  <si>
    <t>Расчет затрат на материалы</t>
  </si>
  <si>
    <t>Итого затрат, необходимых для осуществления техосмотра</t>
  </si>
  <si>
    <t>численность АУП</t>
  </si>
  <si>
    <t>Среднемесячная заработная плата</t>
  </si>
  <si>
    <t>чел.</t>
  </si>
  <si>
    <t>руб.</t>
  </si>
  <si>
    <t>Отчетный период</t>
  </si>
  <si>
    <t>Наименование организации</t>
  </si>
  <si>
    <t>Наименование ПОДРАЗДЕЛЕНИЯ</t>
  </si>
  <si>
    <t>ИНН</t>
  </si>
  <si>
    <t/>
  </si>
  <si>
    <t>КПП</t>
  </si>
  <si>
    <t>Юридический адрес</t>
  </si>
  <si>
    <t>Почтовый адрес</t>
  </si>
  <si>
    <t>Фамилия, имя, отчество</t>
  </si>
  <si>
    <t>(код) номер телефона</t>
  </si>
  <si>
    <t>Должностное лицо, ответственное за составление формы</t>
  </si>
  <si>
    <t>Должность</t>
  </si>
  <si>
    <t>e-mail</t>
  </si>
  <si>
    <t>Дата составления документа</t>
  </si>
  <si>
    <t>Расчет предельного размера платы за проведение технического осмотра оператора</t>
  </si>
  <si>
    <t xml:space="preserve">Ед. изм. </t>
  </si>
  <si>
    <t>1</t>
  </si>
  <si>
    <t>2</t>
  </si>
  <si>
    <t>3</t>
  </si>
  <si>
    <t>4</t>
  </si>
  <si>
    <t>5</t>
  </si>
  <si>
    <t>6</t>
  </si>
  <si>
    <t>руб</t>
  </si>
  <si>
    <t>Прямые расходы (Рп)</t>
  </si>
  <si>
    <t>Фонд оплаты труда</t>
  </si>
  <si>
    <t>Численность</t>
  </si>
  <si>
    <t>Среднемесячный размер оплаты труда</t>
  </si>
  <si>
    <t>Отчисления от фонда оплаты труда</t>
  </si>
  <si>
    <t>Амортизация</t>
  </si>
  <si>
    <t>Косвенные расходы (Рк)</t>
  </si>
  <si>
    <t>Прибыль (П)</t>
  </si>
  <si>
    <t>Рентабельность, %</t>
  </si>
  <si>
    <t>Планируемый годовой фонд рабочего времени технических экспертов оператора (Фr)</t>
  </si>
  <si>
    <t>час</t>
  </si>
  <si>
    <t>Ставка оператора (Сто)</t>
  </si>
  <si>
    <t>руб/час</t>
  </si>
  <si>
    <t>Предельный размер платы (Пто)</t>
  </si>
  <si>
    <t>М1</t>
  </si>
  <si>
    <t>М2</t>
  </si>
  <si>
    <t>М3</t>
  </si>
  <si>
    <t>N1</t>
  </si>
  <si>
    <t>N2</t>
  </si>
  <si>
    <t>N3</t>
  </si>
  <si>
    <t>O1, O2</t>
  </si>
  <si>
    <t>O3,O4</t>
  </si>
  <si>
    <t>L</t>
  </si>
  <si>
    <t>мин</t>
  </si>
  <si>
    <t>O3, O4</t>
  </si>
  <si>
    <t>Сумма, руб</t>
  </si>
  <si>
    <t>7</t>
  </si>
  <si>
    <t>8</t>
  </si>
  <si>
    <t>Итого</t>
  </si>
  <si>
    <t>Всего</t>
  </si>
  <si>
    <t>Норма рабочего времени, определяемая на год, в соответствии с приказом Минсоцразвития РФ от 13.08.2009 №588Н, час</t>
  </si>
  <si>
    <t>Затраты на амортизацию основных средств</t>
  </si>
  <si>
    <t>Кол-во, ед</t>
  </si>
  <si>
    <t>Дата ввода в эксплуатацию</t>
  </si>
  <si>
    <t>Балансовая стоимость, руб</t>
  </si>
  <si>
    <t>Норма амортизационных отчислений в год, %</t>
  </si>
  <si>
    <t>Сумма амортизационных отчислений в год, руб</t>
  </si>
  <si>
    <t>Реквизиты обосновывающих документов</t>
  </si>
  <si>
    <t>Услуги связи</t>
  </si>
  <si>
    <t>Программное обеспечение</t>
  </si>
  <si>
    <t>Тип транспортных
 средств</t>
  </si>
  <si>
    <t>Общая продолжительность технического диагностирования транспортных средств, мин.</t>
  </si>
  <si>
    <t>Мототранспортные средства (категория L)</t>
  </si>
  <si>
    <t xml:space="preserve">Автомобили легковые, в том числе транспортные средства, используемые для перевозки пассажиров и имеющие, помимо места водителя, не более восьми мест для сидения (M1)        </t>
  </si>
  <si>
    <t xml:space="preserve">Транспортные средства, используемые для перевозки пассажиров, имеющие, помимо места водителя, более восьми мест для сидения, технически допустимая максимальная масса, которых не превышает 5 тонн (M2)             </t>
  </si>
  <si>
    <t xml:space="preserve">Транспортные средства, используемые для перевозки пассажиров, имеющие помимо места водителя, более восьми мест для сидения, технически допустимая максимальная масса, которых превышает 5 тонн (M3)                </t>
  </si>
  <si>
    <t xml:space="preserve">Транспортные средства, предназначенные для перевозки грузов, имеющие технически допустимую максимальную массу свыше 3,5 тонны,но не более 12 тонн (N2)                     </t>
  </si>
  <si>
    <t xml:space="preserve">Транспортные средства, предназначенные для перевозки грузов, имеющие технически допустимую максимальную массу более 12 тонн (N3)                                            </t>
  </si>
  <si>
    <t xml:space="preserve">Прицепы, технически допустимая максимальная масса, которых свыше 0,75 тонны, но не более 3,5 тонны (O2)                               </t>
  </si>
  <si>
    <t>Общая продолжительность 
технического диагностирования транспортных средств, час</t>
  </si>
  <si>
    <t>Нормативное количество технических экспертов,чел</t>
  </si>
  <si>
    <t>Количество 
транспортных средств, шт.</t>
  </si>
  <si>
    <t xml:space="preserve">Прицепы (полуприцепы) к легковым автомобилям, мотоциклам, мотороллерам и квадрициклам (категория O), технически допустимая 
максимальная масса, которых не более 0,75 тонны (O1)       </t>
  </si>
  <si>
    <t xml:space="preserve">Прицепы(полуприцепы) к легковым автомобилям, мотоциклам, мотороллерам и квадрициклам (категория O), технически допустимая максимальная масса, которых свыше 3,5 тонны, но не более 10 тонн (O3)                                    </t>
  </si>
  <si>
    <t xml:space="preserve">Прицепы (полуприцепы) к легковым автомобилям, мотоциклам, мотороллерам и квадрициклам (категория O), технически допустимая 
максимальная  масса, которых более 10 тонн (O4)             </t>
  </si>
  <si>
    <t>Применяемая система налогообложения</t>
  </si>
  <si>
    <t>Разряд</t>
  </si>
  <si>
    <t>Кол-во ед</t>
  </si>
  <si>
    <t>Среднемесячное кол-во рабочих часов</t>
  </si>
  <si>
    <t>Месячный оклад, руб</t>
  </si>
  <si>
    <t>Премия</t>
  </si>
  <si>
    <t>Прочие доплаты (расшифровать)</t>
  </si>
  <si>
    <t>ВСЕГО годовой ФОТ, руб</t>
  </si>
  <si>
    <t>Материалы (расшифровать), в т.ч.</t>
  </si>
  <si>
    <t>Запасные части (расшифровать), в т.ч.</t>
  </si>
  <si>
    <t>Расчет фонда оплаты труда*</t>
  </si>
  <si>
    <t>Прочие расходы(расшифровать)</t>
  </si>
  <si>
    <t xml:space="preserve">Расчет прочих расходов&lt;**&gt; </t>
  </si>
  <si>
    <t>Аренда помещений, оборудования&lt;*&gt;</t>
  </si>
  <si>
    <t>Затраты на ремонт и техническое обслуживание основных 
средств, оборудования</t>
  </si>
  <si>
    <t>Транспортные услуги сторонних организаций</t>
  </si>
  <si>
    <t>Содержание автотранспорта организации</t>
  </si>
  <si>
    <t>Расходы на оплату коммунальних услуг и содержание зданий, помещений общепроизводственного назначения</t>
  </si>
  <si>
    <t>Коммунальные услуги офисных помещений</t>
  </si>
  <si>
    <t>Расчет предельного размера платы за проведение технического осмотра транспортных средств</t>
  </si>
  <si>
    <t>Наименование услуг</t>
  </si>
  <si>
    <t>Тариф, руб/ед</t>
  </si>
  <si>
    <t>Всего расходов, руб</t>
  </si>
  <si>
    <t>9</t>
  </si>
  <si>
    <t>10</t>
  </si>
  <si>
    <t>11</t>
  </si>
  <si>
    <t xml:space="preserve">Финансово-экономические показатели организации, осуществляющей работы по техническому осмотру транспортных средств&lt;*&gt; </t>
  </si>
  <si>
    <t xml:space="preserve">РАСЧЕТ ЗАТРАТ НА МАТЕРИАЛЬНЫЕ РАСХОДЫ, СВЯЗАННЫЕ С ТЕХНОЛОГИЧЕСКИМ ЦИКЛОМ&lt;*&gt; </t>
  </si>
  <si>
    <t xml:space="preserve">Расходы на оплату коммунальных услуг и содержание зданий, помещений общепроизводственного назначения&lt;*&gt; </t>
  </si>
  <si>
    <t xml:space="preserve">РАСЧЕТ ОБЩЕХОЗЯЙСТВЕННЫХ РАСХОДОВ&lt;*&gt; </t>
  </si>
  <si>
    <t xml:space="preserve">Расчет необходимой прибыли&lt;*&gt; 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</si>
  <si>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</si>
  <si>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</si>
  <si>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</si>
  <si>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</si>
  <si>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</si>
  <si>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</si>
  <si>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</si>
  <si>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</si>
  <si>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</si>
  <si>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 xml:space="preserve">Норматив продолжительности работ&lt;*&gt; </t>
  </si>
  <si>
    <t>&lt;*&gt;  Норматив продолжительности технического диагностирования транспортных средств отдельных категорий определен Правилами  проведения технического осмотра транспортных средств, утвержденными постановлением Правительства Российской Федерации от 05.12.2011 №1008 "О проведении технического осмотра транспортных средств"</t>
  </si>
  <si>
    <t>Объем (м3, Гкал, м2, кВт.ч)</t>
  </si>
  <si>
    <r>
      <t xml:space="preserve">Спецодежда, инструмент, инвентарь </t>
    </r>
    <r>
      <rPr>
        <i/>
        <sz val="10"/>
        <rFont val="Tahoma"/>
        <family val="2"/>
        <charset val="204"/>
      </rPr>
      <t>(расшифровать), в т.ч.</t>
    </r>
  </si>
  <si>
    <r>
      <t xml:space="preserve">прочие вспомогательные материалы </t>
    </r>
    <r>
      <rPr>
        <i/>
        <sz val="10"/>
        <rFont val="Tahoma"/>
        <family val="2"/>
        <charset val="204"/>
      </rPr>
      <t>(расшифровать), в т.ч.</t>
    </r>
  </si>
  <si>
    <t>Расчет фонда рабочего времени</t>
  </si>
  <si>
    <t>дн</t>
  </si>
  <si>
    <t>Количество дней очередного отпуска</t>
  </si>
  <si>
    <t>Количество дней дополнительного отпуска</t>
  </si>
  <si>
    <t>ч</t>
  </si>
  <si>
    <t>Прибыль, всего: в т.ч.</t>
  </si>
  <si>
    <t>1.1.</t>
  </si>
  <si>
    <t>4.1.</t>
  </si>
  <si>
    <t>5.1.</t>
  </si>
  <si>
    <t>5.2.</t>
  </si>
  <si>
    <t>5.3.</t>
  </si>
  <si>
    <t>5.4.</t>
  </si>
  <si>
    <t>5.5.</t>
  </si>
  <si>
    <t>6.1.</t>
  </si>
  <si>
    <t>6.2.</t>
  </si>
  <si>
    <t>Наименование основного средства</t>
  </si>
  <si>
    <t>Часовая ТС/Оклад, руб</t>
  </si>
  <si>
    <t>план 2019</t>
  </si>
  <si>
    <t>Наименование показателя</t>
  </si>
  <si>
    <t>Баланс рабочего времени 
на 1 ставку</t>
  </si>
  <si>
    <t>час.</t>
  </si>
  <si>
    <t>Годовое количество рабочих дней</t>
  </si>
  <si>
    <t>Потери рабочего времени, в т.ч.</t>
  </si>
  <si>
    <t>среднегодовой показатель 
на 1 ставку</t>
  </si>
  <si>
    <t>Среднегодовая продолжительность рабочего дня</t>
  </si>
  <si>
    <t xml:space="preserve">Количество дней неявок по болезни </t>
  </si>
  <si>
    <t>стр.2 / стр.1</t>
  </si>
  <si>
    <t>4.2.</t>
  </si>
  <si>
    <t>4.3.</t>
  </si>
  <si>
    <t>стр. 4.1+стр.4.2+стр.4.3</t>
  </si>
  <si>
    <t>Алгоритм расчета</t>
  </si>
  <si>
    <t>стр.2 - стр. 5</t>
  </si>
  <si>
    <t>производственный календарь 
на очередной год</t>
  </si>
  <si>
    <t>Потери рабочего времени ВСЕГО 
в часах</t>
  </si>
  <si>
    <t>стр.4*стр.3</t>
  </si>
  <si>
    <t>Фонд рабочего времени
 на 1 ставку (часов в год)</t>
  </si>
  <si>
    <t>Необходимая годовая валовая выручка всего (ВВr), в том числе</t>
  </si>
  <si>
    <t>2.1</t>
  </si>
  <si>
    <t>2.1.1</t>
  </si>
  <si>
    <t>2.1.1.1</t>
  </si>
  <si>
    <t>2.1.1.2</t>
  </si>
  <si>
    <t>2.1.2</t>
  </si>
  <si>
    <t>2.1.3</t>
  </si>
  <si>
    <t>2.1.4</t>
  </si>
  <si>
    <t>2.1.5</t>
  </si>
  <si>
    <t>2.2</t>
  </si>
  <si>
    <t>2.3</t>
  </si>
  <si>
    <t>Доходы всего, в том числе</t>
  </si>
  <si>
    <t>от проведения технического осмотра</t>
  </si>
  <si>
    <t>прочие доходы</t>
  </si>
  <si>
    <t>Выручка от проведения работ по техническому осмотру 
транспортных средств ВСЕГО, в том числе по категориям транспортных средств:</t>
  </si>
  <si>
    <t>2.1.</t>
  </si>
  <si>
    <t>2.2.1.</t>
  </si>
  <si>
    <t>Факт 2018 года</t>
  </si>
  <si>
    <t>Ожидаемое
исполнение 
2019 год</t>
  </si>
  <si>
    <t>План 
на 2020 год</t>
  </si>
  <si>
    <t>Ожидаемое исполнение 2019 год</t>
  </si>
  <si>
    <t>План на 2020 год</t>
  </si>
  <si>
    <t>Факт 
2018 год</t>
  </si>
  <si>
    <t>Ожидаемое
исполнение 2019 год</t>
  </si>
  <si>
    <t xml:space="preserve"> факт 2018</t>
  </si>
  <si>
    <t>план 2020</t>
  </si>
  <si>
    <t>Фактический расход
за 2018 год</t>
  </si>
  <si>
    <t>Ожидаемый расход 
за 2019 год</t>
  </si>
  <si>
    <t>Планируемый расход
 на 2020 год</t>
  </si>
  <si>
    <t>Факт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</si>
</sst>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р_._-;\-* #,##0_р_._-;_-* &quot;-&quot;??_р_._-;_-@_-"/>
    <numFmt numFmtId="169" formatCode="_-* #,##0.0_р_._-;\-* #,##0.0_р_._-;_-* &quot;-&quot;??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#,##0.000"/>
    <numFmt numFmtId="206" formatCode="0.000"/>
    <numFmt numFmtId="207" formatCode="_-* #,##0\ _р_._-;\-* #,##0\ _р_._-;_-* &quot;-&quot;\ _р_._-;_-@_-"/>
    <numFmt numFmtId="208" formatCode="_-* #,##0.00\ _р_._-;\-* #,##0.00\ _р_._-;_-* &quot;-&quot;??\ _р_._-;_-@_-"/>
    <numFmt numFmtId="209" formatCode="_-* #,##0\ _$_-;\-* #,##0\ _$_-;_-* &quot;-&quot;\ _$_-;_-@_-"/>
    <numFmt numFmtId="210" formatCode="#,##0.00_ ;\-#,##0.00\ "/>
    <numFmt numFmtId="211" formatCode="#,##0.0"/>
    <numFmt numFmtId="212" formatCode="%#\.00"/>
  </numFmts>
  <fonts count="1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sz val="10"/>
      <name val="Arial Cy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Verdana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0"/>
      <name val="Times New Roman CYR"/>
      <charset val="204"/>
    </font>
    <font>
      <sz val="12"/>
      <name val="Arial Narrow"/>
      <family val="2"/>
      <charset val="204"/>
    </font>
    <font>
      <sz val="10"/>
      <color theme="1"/>
      <name val="Arial Cyr"/>
      <family val="2"/>
      <charset val="204"/>
    </font>
    <font>
      <sz val="11"/>
      <color indexed="8"/>
      <name val="Helvetica Neue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b/>
      <sz val="10"/>
      <color rgb="FF808080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sz val="10"/>
      <color theme="3"/>
      <name val="Tahoma"/>
      <family val="2"/>
      <charset val="204"/>
    </font>
    <font>
      <i/>
      <sz val="10"/>
      <color indexed="56"/>
      <name val="Tahoma"/>
      <family val="2"/>
      <charset val="204"/>
    </font>
    <font>
      <b/>
      <sz val="10"/>
      <color theme="0" tint="-0.49998474074526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i/>
      <sz val="10"/>
      <color indexed="8"/>
      <name val="Tahoma"/>
      <family val="2"/>
      <charset val="204"/>
    </font>
    <font>
      <i/>
      <sz val="10"/>
      <color theme="1"/>
      <name val="Tahoma"/>
      <family val="2"/>
      <charset val="204"/>
    </font>
    <font>
      <i/>
      <sz val="10"/>
      <name val="Tahoma"/>
      <family val="2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9"/>
      <name val="Tahoma"/>
      <family val="2"/>
      <charset val="204"/>
    </font>
    <font>
      <i/>
      <sz val="9"/>
      <color theme="1"/>
      <name val="Tahoma"/>
      <family val="2"/>
      <charset val="204"/>
    </font>
  </fonts>
  <fills count="7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lightUp">
        <bgColor theme="0" tint="-0.14999847407452621"/>
      </patternFill>
    </fill>
    <fill>
      <patternFill patternType="lightUp">
        <bgColor theme="0" tint="-0.149967955565050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/>
    </fill>
    <fill>
      <patternFill patternType="solid">
        <fgColor theme="8" tint="0.39997558519241921"/>
        <bgColor indexed="64"/>
      </patternFill>
    </fill>
    <fill>
      <patternFill patternType="lightUp"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medium">
        <color indexed="63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3"/>
      </right>
      <top style="thin">
        <color indexed="64"/>
      </top>
      <bottom/>
      <diagonal/>
    </border>
    <border>
      <left style="thin">
        <color indexed="64"/>
      </left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247">
    <xf numFmtId="0" fontId="0" fillId="0" borderId="0"/>
    <xf numFmtId="167" fontId="5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49" fontId="11" fillId="0" borderId="0" applyBorder="0">
      <alignment vertical="top"/>
    </xf>
    <xf numFmtId="0" fontId="14" fillId="0" borderId="0"/>
    <xf numFmtId="0" fontId="15" fillId="0" borderId="0"/>
    <xf numFmtId="170" fontId="16" fillId="0" borderId="0">
      <alignment vertical="top"/>
    </xf>
    <xf numFmtId="170" fontId="17" fillId="0" borderId="0">
      <alignment vertical="top"/>
    </xf>
    <xf numFmtId="171" fontId="17" fillId="14" borderId="0">
      <alignment vertical="top"/>
    </xf>
    <xf numFmtId="170" fontId="17" fillId="11" borderId="0">
      <alignment vertical="top"/>
    </xf>
    <xf numFmtId="40" fontId="18" fillId="0" borderId="0" applyFont="0" applyFill="0" applyBorder="0" applyAlignment="0" applyProtection="0"/>
    <xf numFmtId="0" fontId="19" fillId="0" borderId="0"/>
    <xf numFmtId="0" fontId="20" fillId="0" borderId="0"/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3" fontId="15" fillId="8" borderId="44">
      <alignment wrapText="1"/>
      <protection locked="0"/>
    </xf>
    <xf numFmtId="0" fontId="14" fillId="0" borderId="0"/>
    <xf numFmtId="0" fontId="20" fillId="0" borderId="0"/>
    <xf numFmtId="174" fontId="20" fillId="0" borderId="0"/>
    <xf numFmtId="0" fontId="20" fillId="0" borderId="0"/>
    <xf numFmtId="174" fontId="20" fillId="0" borderId="0"/>
    <xf numFmtId="0" fontId="20" fillId="0" borderId="0"/>
    <xf numFmtId="174" fontId="20" fillId="0" borderId="0"/>
    <xf numFmtId="0" fontId="20" fillId="0" borderId="0"/>
    <xf numFmtId="174" fontId="20" fillId="0" borderId="0"/>
    <xf numFmtId="0" fontId="7" fillId="0" borderId="0"/>
    <xf numFmtId="0" fontId="14" fillId="0" borderId="0"/>
    <xf numFmtId="174" fontId="14" fillId="0" borderId="0"/>
    <xf numFmtId="0" fontId="14" fillId="0" borderId="0"/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4" fillId="0" borderId="0"/>
    <xf numFmtId="174" fontId="14" fillId="0" borderId="0"/>
    <xf numFmtId="0" fontId="14" fillId="0" borderId="0"/>
    <xf numFmtId="174" fontId="14" fillId="0" borderId="0"/>
    <xf numFmtId="0" fontId="20" fillId="0" borderId="0"/>
    <xf numFmtId="174" fontId="20" fillId="0" borderId="0"/>
    <xf numFmtId="0" fontId="20" fillId="0" borderId="0"/>
    <xf numFmtId="174" fontId="20" fillId="0" borderId="0"/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20" fillId="0" borderId="0"/>
    <xf numFmtId="174" fontId="20" fillId="0" borderId="0"/>
    <xf numFmtId="0" fontId="20" fillId="0" borderId="0"/>
    <xf numFmtId="0" fontId="20" fillId="0" borderId="0"/>
    <xf numFmtId="174" fontId="20" fillId="0" borderId="0"/>
    <xf numFmtId="0" fontId="20" fillId="0" borderId="0"/>
    <xf numFmtId="174" fontId="20" fillId="0" borderId="0"/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20" fillId="0" borderId="0"/>
    <xf numFmtId="174" fontId="20" fillId="0" borderId="0"/>
    <xf numFmtId="0" fontId="20" fillId="0" borderId="0"/>
    <xf numFmtId="0" fontId="14" fillId="0" borderId="0"/>
    <xf numFmtId="174" fontId="14" fillId="0" borderId="0"/>
    <xf numFmtId="0" fontId="14" fillId="0" borderId="0"/>
    <xf numFmtId="174" fontId="14" fillId="0" borderId="0"/>
    <xf numFmtId="0" fontId="20" fillId="0" borderId="0"/>
    <xf numFmtId="174" fontId="20" fillId="0" borderId="0"/>
    <xf numFmtId="0" fontId="14" fillId="0" borderId="0"/>
    <xf numFmtId="174" fontId="14" fillId="0" borderId="0"/>
    <xf numFmtId="0" fontId="14" fillId="0" borderId="0"/>
    <xf numFmtId="174" fontId="14" fillId="0" borderId="0"/>
    <xf numFmtId="0" fontId="9" fillId="0" borderId="0"/>
    <xf numFmtId="0" fontId="20" fillId="0" borderId="0"/>
    <xf numFmtId="174" fontId="20" fillId="0" borderId="0"/>
    <xf numFmtId="175" fontId="9" fillId="0" borderId="0" applyFont="0" applyFill="0" applyBorder="0" applyAlignment="0" applyProtection="0"/>
    <xf numFmtId="176" fontId="21" fillId="0" borderId="0">
      <protection locked="0"/>
    </xf>
    <xf numFmtId="177" fontId="21" fillId="0" borderId="0">
      <protection locked="0"/>
    </xf>
    <xf numFmtId="176" fontId="21" fillId="0" borderId="0">
      <protection locked="0"/>
    </xf>
    <xf numFmtId="177" fontId="21" fillId="0" borderId="0">
      <protection locked="0"/>
    </xf>
    <xf numFmtId="178" fontId="21" fillId="0" borderId="0">
      <protection locked="0"/>
    </xf>
    <xf numFmtId="179" fontId="21" fillId="0" borderId="45">
      <protection locked="0"/>
    </xf>
    <xf numFmtId="179" fontId="22" fillId="0" borderId="0">
      <protection locked="0"/>
    </xf>
    <xf numFmtId="179" fontId="22" fillId="0" borderId="0">
      <protection locked="0"/>
    </xf>
    <xf numFmtId="179" fontId="21" fillId="0" borderId="45">
      <protection locked="0"/>
    </xf>
    <xf numFmtId="0" fontId="23" fillId="15" borderId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" fillId="0" borderId="0"/>
    <xf numFmtId="180" fontId="27" fillId="0" borderId="46">
      <protection locked="0"/>
    </xf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28" fillId="17" borderId="0" applyNumberFormat="0" applyBorder="0" applyAlignment="0" applyProtection="0"/>
    <xf numFmtId="10" fontId="29" fillId="0" borderId="0" applyNumberFormat="0" applyFill="0" applyBorder="0" applyAlignment="0"/>
    <xf numFmtId="0" fontId="30" fillId="0" borderId="0"/>
    <xf numFmtId="0" fontId="31" fillId="34" borderId="47" applyNumberFormat="0" applyAlignment="0" applyProtection="0"/>
    <xf numFmtId="0" fontId="32" fillId="35" borderId="48" applyNumberFormat="0" applyAlignment="0" applyProtection="0"/>
    <xf numFmtId="0" fontId="33" fillId="0" borderId="1">
      <alignment horizontal="left" vertical="center"/>
    </xf>
    <xf numFmtId="165" fontId="15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/>
    <xf numFmtId="167" fontId="15" fillId="0" borderId="0" applyFont="0" applyFill="0" applyBorder="0" applyAlignment="0" applyProtection="0"/>
    <xf numFmtId="3" fontId="35" fillId="0" borderId="0" applyFont="0" applyFill="0" applyBorder="0" applyAlignment="0" applyProtection="0"/>
    <xf numFmtId="180" fontId="36" fillId="6" borderId="46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34" fillId="0" borderId="0" applyFill="0" applyBorder="0" applyProtection="0">
      <alignment vertical="center"/>
    </xf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4" fontId="37" fillId="0" borderId="0">
      <alignment vertical="top"/>
    </xf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34" fillId="0" borderId="49" applyNumberFormat="0" applyFont="0" applyFill="0" applyAlignment="0" applyProtection="0"/>
    <xf numFmtId="0" fontId="38" fillId="0" borderId="0" applyNumberFormat="0" applyFill="0" applyBorder="0" applyAlignment="0" applyProtection="0"/>
    <xf numFmtId="172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74" fontId="37" fillId="0" borderId="0" applyFont="0" applyFill="0" applyBorder="0" applyAlignment="0" applyProtection="0"/>
    <xf numFmtId="37" fontId="15" fillId="0" borderId="0"/>
    <xf numFmtId="0" fontId="40" fillId="0" borderId="0" applyNumberFormat="0" applyFill="0" applyBorder="0" applyAlignment="0" applyProtection="0"/>
    <xf numFmtId="187" fontId="41" fillId="0" borderId="0" applyFill="0" applyBorder="0" applyAlignment="0" applyProtection="0"/>
    <xf numFmtId="187" fontId="16" fillId="0" borderId="0" applyFill="0" applyBorder="0" applyAlignment="0" applyProtection="0"/>
    <xf numFmtId="187" fontId="42" fillId="0" borderId="0" applyFill="0" applyBorder="0" applyAlignment="0" applyProtection="0"/>
    <xf numFmtId="187" fontId="43" fillId="0" borderId="0" applyFill="0" applyBorder="0" applyAlignment="0" applyProtection="0"/>
    <xf numFmtId="187" fontId="44" fillId="0" borderId="0" applyFill="0" applyBorder="0" applyAlignment="0" applyProtection="0"/>
    <xf numFmtId="187" fontId="45" fillId="0" borderId="0" applyFill="0" applyBorder="0" applyAlignment="0" applyProtection="0"/>
    <xf numFmtId="187" fontId="46" fillId="0" borderId="0" applyFill="0" applyBorder="0" applyAlignment="0" applyProtection="0"/>
    <xf numFmtId="2" fontId="35" fillId="0" borderId="0" applyFont="0" applyFill="0" applyBorder="0" applyAlignment="0" applyProtection="0"/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Fill="0" applyBorder="0" applyProtection="0">
      <alignment horizontal="left"/>
    </xf>
    <xf numFmtId="0" fontId="50" fillId="18" borderId="0" applyNumberFormat="0" applyBorder="0" applyAlignment="0" applyProtection="0"/>
    <xf numFmtId="170" fontId="51" fillId="11" borderId="1" applyNumberFormat="0" applyFont="0" applyBorder="0" applyAlignment="0" applyProtection="0"/>
    <xf numFmtId="0" fontId="34" fillId="0" borderId="0" applyFont="0" applyFill="0" applyBorder="0" applyAlignment="0" applyProtection="0">
      <alignment horizontal="right"/>
    </xf>
    <xf numFmtId="188" fontId="52" fillId="11" borderId="0" applyNumberFormat="0" applyFont="0" applyAlignment="0"/>
    <xf numFmtId="0" fontId="53" fillId="0" borderId="0" applyProtection="0">
      <alignment horizontal="right"/>
    </xf>
    <xf numFmtId="0" fontId="54" fillId="0" borderId="0">
      <alignment vertical="top"/>
    </xf>
    <xf numFmtId="0" fontId="55" fillId="0" borderId="50" applyNumberFormat="0" applyFill="0" applyAlignment="0" applyProtection="0"/>
    <xf numFmtId="0" fontId="56" fillId="0" borderId="51" applyNumberFormat="0" applyFill="0" applyAlignment="0" applyProtection="0"/>
    <xf numFmtId="0" fontId="57" fillId="0" borderId="52" applyNumberFormat="0" applyFill="0" applyAlignment="0" applyProtection="0"/>
    <xf numFmtId="0" fontId="57" fillId="0" borderId="0" applyNumberFormat="0" applyFill="0" applyBorder="0" applyAlignment="0" applyProtection="0"/>
    <xf numFmtId="2" fontId="58" fillId="36" borderId="0" applyAlignment="0">
      <alignment horizontal="right"/>
      <protection locked="0"/>
    </xf>
    <xf numFmtId="172" fontId="59" fillId="0" borderId="0">
      <alignment vertical="top"/>
    </xf>
    <xf numFmtId="38" fontId="59" fillId="0" borderId="0">
      <alignment vertical="top"/>
    </xf>
    <xf numFmtId="38" fontId="59" fillId="0" borderId="0">
      <alignment vertical="top"/>
    </xf>
    <xf numFmtId="38" fontId="59" fillId="0" borderId="0">
      <alignment vertical="top"/>
    </xf>
    <xf numFmtId="0" fontId="60" fillId="0" borderId="0" applyNumberFormat="0" applyFill="0" applyBorder="0" applyAlignment="0" applyProtection="0">
      <alignment vertical="top"/>
      <protection locked="0"/>
    </xf>
    <xf numFmtId="180" fontId="61" fillId="0" borderId="0"/>
    <xf numFmtId="0" fontId="15" fillId="0" borderId="0"/>
    <xf numFmtId="0" fontId="62" fillId="0" borderId="0" applyNumberFormat="0" applyFill="0" applyBorder="0" applyAlignment="0" applyProtection="0">
      <alignment vertical="top"/>
      <protection locked="0"/>
    </xf>
    <xf numFmtId="189" fontId="63" fillId="0" borderId="1">
      <alignment horizontal="center" vertical="center" wrapText="1"/>
    </xf>
    <xf numFmtId="0" fontId="64" fillId="21" borderId="47" applyNumberFormat="0" applyAlignment="0" applyProtection="0"/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0" fontId="65" fillId="0" borderId="0" applyFill="0" applyBorder="0" applyProtection="0">
      <alignment vertical="center"/>
    </xf>
    <xf numFmtId="172" fontId="17" fillId="0" borderId="0">
      <alignment vertical="top"/>
    </xf>
    <xf numFmtId="172" fontId="17" fillId="14" borderId="0">
      <alignment vertical="top"/>
    </xf>
    <xf numFmtId="38" fontId="17" fillId="14" borderId="0">
      <alignment vertical="top"/>
    </xf>
    <xf numFmtId="38" fontId="17" fillId="14" borderId="0">
      <alignment vertical="top"/>
    </xf>
    <xf numFmtId="38" fontId="17" fillId="14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90" fontId="17" fillId="11" borderId="0">
      <alignment vertical="top"/>
    </xf>
    <xf numFmtId="38" fontId="17" fillId="0" borderId="0">
      <alignment vertical="top"/>
    </xf>
    <xf numFmtId="0" fontId="66" fillId="0" borderId="53" applyNumberFormat="0" applyFill="0" applyAlignment="0" applyProtection="0"/>
    <xf numFmtId="191" fontId="67" fillId="0" borderId="0" applyFont="0" applyFill="0" applyBorder="0" applyAlignment="0" applyProtection="0"/>
    <xf numFmtId="192" fontId="67" fillId="0" borderId="0" applyFont="0" applyFill="0" applyBorder="0" applyAlignment="0" applyProtection="0"/>
    <xf numFmtId="191" fontId="67" fillId="0" borderId="0" applyFont="0" applyFill="0" applyBorder="0" applyAlignment="0" applyProtection="0"/>
    <xf numFmtId="192" fontId="67" fillId="0" borderId="0" applyFont="0" applyFill="0" applyBorder="0" applyAlignment="0" applyProtection="0"/>
    <xf numFmtId="193" fontId="68" fillId="0" borderId="1">
      <alignment horizontal="right"/>
      <protection locked="0"/>
    </xf>
    <xf numFmtId="194" fontId="67" fillId="0" borderId="0" applyFont="0" applyFill="0" applyBorder="0" applyAlignment="0" applyProtection="0"/>
    <xf numFmtId="195" fontId="67" fillId="0" borderId="0" applyFont="0" applyFill="0" applyBorder="0" applyAlignment="0" applyProtection="0"/>
    <xf numFmtId="194" fontId="67" fillId="0" borderId="0" applyFont="0" applyFill="0" applyBorder="0" applyAlignment="0" applyProtection="0"/>
    <xf numFmtId="195" fontId="67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right"/>
    </xf>
    <xf numFmtId="0" fontId="34" fillId="0" borderId="0" applyFill="0" applyBorder="0" applyProtection="0">
      <alignment vertical="center"/>
    </xf>
    <xf numFmtId="0" fontId="34" fillId="0" borderId="0" applyFont="0" applyFill="0" applyBorder="0" applyAlignment="0" applyProtection="0">
      <alignment horizontal="right"/>
    </xf>
    <xf numFmtId="3" fontId="9" fillId="0" borderId="54" applyFont="0" applyBorder="0">
      <alignment horizontal="center" vertical="center"/>
    </xf>
    <xf numFmtId="0" fontId="69" fillId="37" borderId="0" applyNumberFormat="0" applyBorder="0" applyAlignment="0" applyProtection="0"/>
    <xf numFmtId="0" fontId="23" fillId="0" borderId="55"/>
    <xf numFmtId="0" fontId="70" fillId="0" borderId="0" applyNumberFormat="0" applyFill="0" applyBorder="0" applyAlignment="0" applyProtection="0"/>
    <xf numFmtId="196" fontId="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>
      <alignment horizontal="right"/>
    </xf>
    <xf numFmtId="0" fontId="9" fillId="0" borderId="0"/>
    <xf numFmtId="0" fontId="72" fillId="0" borderId="0"/>
    <xf numFmtId="0" fontId="34" fillId="0" borderId="0" applyFill="0" applyBorder="0" applyProtection="0">
      <alignment vertical="center"/>
    </xf>
    <xf numFmtId="0" fontId="73" fillId="0" borderId="0"/>
    <xf numFmtId="0" fontId="15" fillId="0" borderId="0"/>
    <xf numFmtId="0" fontId="14" fillId="0" borderId="0"/>
    <xf numFmtId="0" fontId="11" fillId="38" borderId="56" applyNumberFormat="0" applyFont="0" applyAlignment="0" applyProtection="0"/>
    <xf numFmtId="197" fontId="9" fillId="0" borderId="0" applyFont="0" applyAlignment="0">
      <alignment horizontal="center"/>
    </xf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51" fillId="0" borderId="0"/>
    <xf numFmtId="200" fontId="51" fillId="0" borderId="0" applyFont="0" applyFill="0" applyBorder="0" applyAlignment="0" applyProtection="0"/>
    <xf numFmtId="201" fontId="51" fillId="0" borderId="0" applyFont="0" applyFill="0" applyBorder="0" applyAlignment="0" applyProtection="0"/>
    <xf numFmtId="0" fontId="74" fillId="34" borderId="57" applyNumberFormat="0" applyAlignment="0" applyProtection="0"/>
    <xf numFmtId="1" fontId="75" fillId="0" borderId="0" applyProtection="0">
      <alignment horizontal="right" vertical="center"/>
    </xf>
    <xf numFmtId="49" fontId="76" fillId="0" borderId="2" applyFill="0" applyProtection="0">
      <alignment vertical="center"/>
    </xf>
    <xf numFmtId="9" fontId="15" fillId="0" borderId="0" applyFont="0" applyFill="0" applyBorder="0" applyAlignment="0" applyProtection="0"/>
    <xf numFmtId="0" fontId="34" fillId="0" borderId="0" applyFill="0" applyBorder="0" applyProtection="0">
      <alignment vertical="center"/>
    </xf>
    <xf numFmtId="37" fontId="77" fillId="8" borderId="58"/>
    <xf numFmtId="37" fontId="77" fillId="8" borderId="58"/>
    <xf numFmtId="0" fontId="78" fillId="0" borderId="0" applyNumberFormat="0">
      <alignment horizontal="left"/>
    </xf>
    <xf numFmtId="202" fontId="79" fillId="0" borderId="59" applyBorder="0">
      <alignment horizontal="right"/>
      <protection locked="0"/>
    </xf>
    <xf numFmtId="49" fontId="80" fillId="0" borderId="1" applyNumberFormat="0">
      <alignment horizontal="left" vertical="center"/>
    </xf>
    <xf numFmtId="0" fontId="81" fillId="0" borderId="60">
      <alignment vertical="center"/>
    </xf>
    <xf numFmtId="4" fontId="82" fillId="8" borderId="57" applyNumberFormat="0" applyProtection="0">
      <alignment vertical="center"/>
    </xf>
    <xf numFmtId="4" fontId="83" fillId="8" borderId="57" applyNumberFormat="0" applyProtection="0">
      <alignment vertical="center"/>
    </xf>
    <xf numFmtId="4" fontId="82" fillId="8" borderId="57" applyNumberFormat="0" applyProtection="0">
      <alignment horizontal="left" vertical="center" indent="1"/>
    </xf>
    <xf numFmtId="4" fontId="82" fillId="8" borderId="57" applyNumberFormat="0" applyProtection="0">
      <alignment horizontal="left" vertical="center" indent="1"/>
    </xf>
    <xf numFmtId="0" fontId="15" fillId="7" borderId="57" applyNumberFormat="0" applyProtection="0">
      <alignment horizontal="left" vertical="center" indent="1"/>
    </xf>
    <xf numFmtId="4" fontId="82" fillId="39" borderId="57" applyNumberFormat="0" applyProtection="0">
      <alignment horizontal="right" vertical="center"/>
    </xf>
    <xf numFmtId="4" fontId="82" fillId="40" borderId="57" applyNumberFormat="0" applyProtection="0">
      <alignment horizontal="right" vertical="center"/>
    </xf>
    <xf numFmtId="4" fontId="82" fillId="41" borderId="57" applyNumberFormat="0" applyProtection="0">
      <alignment horizontal="right" vertical="center"/>
    </xf>
    <xf numFmtId="4" fontId="82" fillId="42" borderId="57" applyNumberFormat="0" applyProtection="0">
      <alignment horizontal="right" vertical="center"/>
    </xf>
    <xf numFmtId="4" fontId="82" fillId="43" borderId="57" applyNumberFormat="0" applyProtection="0">
      <alignment horizontal="right" vertical="center"/>
    </xf>
    <xf numFmtId="4" fontId="82" fillId="44" borderId="57" applyNumberFormat="0" applyProtection="0">
      <alignment horizontal="right" vertical="center"/>
    </xf>
    <xf numFmtId="4" fontId="82" fillId="45" borderId="57" applyNumberFormat="0" applyProtection="0">
      <alignment horizontal="right" vertical="center"/>
    </xf>
    <xf numFmtId="4" fontId="82" fillId="46" borderId="57" applyNumberFormat="0" applyProtection="0">
      <alignment horizontal="right" vertical="center"/>
    </xf>
    <xf numFmtId="4" fontId="82" fillId="47" borderId="57" applyNumberFormat="0" applyProtection="0">
      <alignment horizontal="right" vertical="center"/>
    </xf>
    <xf numFmtId="4" fontId="84" fillId="48" borderId="57" applyNumberFormat="0" applyProtection="0">
      <alignment horizontal="left" vertical="center" indent="1"/>
    </xf>
    <xf numFmtId="4" fontId="82" fillId="49" borderId="61" applyNumberFormat="0" applyProtection="0">
      <alignment horizontal="left" vertical="center" indent="1"/>
    </xf>
    <xf numFmtId="4" fontId="85" fillId="50" borderId="0" applyNumberFormat="0" applyProtection="0">
      <alignment horizontal="left" vertical="center" indent="1"/>
    </xf>
    <xf numFmtId="0" fontId="15" fillId="7" borderId="57" applyNumberFormat="0" applyProtection="0">
      <alignment horizontal="left" vertical="center" indent="1"/>
    </xf>
    <xf numFmtId="4" fontId="86" fillId="49" borderId="57" applyNumberFormat="0" applyProtection="0">
      <alignment horizontal="left" vertical="center" indent="1"/>
    </xf>
    <xf numFmtId="4" fontId="86" fillId="51" borderId="57" applyNumberFormat="0" applyProtection="0">
      <alignment horizontal="left" vertical="center" indent="1"/>
    </xf>
    <xf numFmtId="0" fontId="15" fillId="51" borderId="57" applyNumberFormat="0" applyProtection="0">
      <alignment horizontal="left" vertical="center" indent="1"/>
    </xf>
    <xf numFmtId="0" fontId="15" fillId="51" borderId="57" applyNumberFormat="0" applyProtection="0">
      <alignment horizontal="left" vertical="center" indent="1"/>
    </xf>
    <xf numFmtId="0" fontId="15" fillId="52" borderId="57" applyNumberFormat="0" applyProtection="0">
      <alignment horizontal="left" vertical="center" indent="1"/>
    </xf>
    <xf numFmtId="0" fontId="15" fillId="52" borderId="57" applyNumberFormat="0" applyProtection="0">
      <alignment horizontal="left" vertical="center" indent="1"/>
    </xf>
    <xf numFmtId="0" fontId="15" fillId="14" borderId="57" applyNumberFormat="0" applyProtection="0">
      <alignment horizontal="left" vertical="center" indent="1"/>
    </xf>
    <xf numFmtId="0" fontId="15" fillId="14" borderId="57" applyNumberFormat="0" applyProtection="0">
      <alignment horizontal="left" vertical="center" indent="1"/>
    </xf>
    <xf numFmtId="0" fontId="15" fillId="7" borderId="57" applyNumberFormat="0" applyProtection="0">
      <alignment horizontal="left" vertical="center" indent="1"/>
    </xf>
    <xf numFmtId="0" fontId="15" fillId="7" borderId="57" applyNumberFormat="0" applyProtection="0">
      <alignment horizontal="left" vertical="center" indent="1"/>
    </xf>
    <xf numFmtId="0" fontId="9" fillId="0" borderId="0"/>
    <xf numFmtId="0" fontId="9" fillId="0" borderId="0"/>
    <xf numFmtId="0" fontId="9" fillId="0" borderId="0"/>
    <xf numFmtId="0" fontId="9" fillId="0" borderId="0"/>
    <xf numFmtId="4" fontId="82" fillId="53" borderId="57" applyNumberFormat="0" applyProtection="0">
      <alignment vertical="center"/>
    </xf>
    <xf numFmtId="4" fontId="83" fillId="53" borderId="57" applyNumberFormat="0" applyProtection="0">
      <alignment vertical="center"/>
    </xf>
    <xf numFmtId="4" fontId="82" fillId="53" borderId="57" applyNumberFormat="0" applyProtection="0">
      <alignment horizontal="left" vertical="center" indent="1"/>
    </xf>
    <xf numFmtId="4" fontId="82" fillId="53" borderId="57" applyNumberFormat="0" applyProtection="0">
      <alignment horizontal="left" vertical="center" indent="1"/>
    </xf>
    <xf numFmtId="4" fontId="82" fillId="49" borderId="57" applyNumberFormat="0" applyProtection="0">
      <alignment horizontal="right" vertical="center"/>
    </xf>
    <xf numFmtId="4" fontId="83" fillId="49" borderId="57" applyNumberFormat="0" applyProtection="0">
      <alignment horizontal="right" vertical="center"/>
    </xf>
    <xf numFmtId="0" fontId="15" fillId="7" borderId="57" applyNumberFormat="0" applyProtection="0">
      <alignment horizontal="left" vertical="center" indent="1"/>
    </xf>
    <xf numFmtId="0" fontId="15" fillId="7" borderId="57" applyNumberFormat="0" applyProtection="0">
      <alignment horizontal="left" vertical="center" indent="1"/>
    </xf>
    <xf numFmtId="0" fontId="87" fillId="0" borderId="0"/>
    <xf numFmtId="4" fontId="88" fillId="49" borderId="57" applyNumberFormat="0" applyProtection="0">
      <alignment horizontal="right" vertical="center"/>
    </xf>
    <xf numFmtId="0" fontId="89" fillId="0" borderId="0">
      <alignment horizontal="left" vertical="center" wrapText="1"/>
    </xf>
    <xf numFmtId="0" fontId="15" fillId="0" borderId="0"/>
    <xf numFmtId="0" fontId="14" fillId="0" borderId="0"/>
    <xf numFmtId="0" fontId="90" fillId="0" borderId="0" applyBorder="0" applyProtection="0">
      <alignment vertical="center"/>
    </xf>
    <xf numFmtId="0" fontId="90" fillId="0" borderId="2" applyBorder="0" applyProtection="0">
      <alignment horizontal="right" vertical="center"/>
    </xf>
    <xf numFmtId="0" fontId="91" fillId="54" borderId="0" applyBorder="0" applyProtection="0">
      <alignment horizontal="centerContinuous" vertical="center"/>
    </xf>
    <xf numFmtId="0" fontId="91" fillId="55" borderId="2" applyBorder="0" applyProtection="0">
      <alignment horizontal="centerContinuous" vertical="center"/>
    </xf>
    <xf numFmtId="0" fontId="92" fillId="0" borderId="0"/>
    <xf numFmtId="172" fontId="93" fillId="56" borderId="0">
      <alignment horizontal="right" vertical="top"/>
    </xf>
    <xf numFmtId="38" fontId="93" fillId="56" borderId="0">
      <alignment horizontal="right" vertical="top"/>
    </xf>
    <xf numFmtId="38" fontId="93" fillId="56" borderId="0">
      <alignment horizontal="right" vertical="top"/>
    </xf>
    <xf numFmtId="38" fontId="93" fillId="56" borderId="0">
      <alignment horizontal="right" vertical="top"/>
    </xf>
    <xf numFmtId="0" fontId="73" fillId="0" borderId="0"/>
    <xf numFmtId="0" fontId="94" fillId="0" borderId="0" applyFill="0" applyBorder="0" applyProtection="0">
      <alignment horizontal="left"/>
    </xf>
    <xf numFmtId="0" fontId="49" fillId="0" borderId="62" applyFill="0" applyBorder="0" applyProtection="0">
      <alignment horizontal="left" vertical="top"/>
    </xf>
    <xf numFmtId="0" fontId="95" fillId="0" borderId="0">
      <alignment horizontal="centerContinuous"/>
    </xf>
    <xf numFmtId="0" fontId="96" fillId="0" borderId="62" applyFill="0" applyBorder="0" applyProtection="0"/>
    <xf numFmtId="0" fontId="96" fillId="0" borderId="0"/>
    <xf numFmtId="0" fontId="97" fillId="0" borderId="0" applyFill="0" applyBorder="0" applyProtection="0"/>
    <xf numFmtId="0" fontId="98" fillId="0" borderId="0"/>
    <xf numFmtId="0" fontId="99" fillId="0" borderId="0" applyNumberFormat="0" applyFill="0" applyBorder="0" applyAlignment="0" applyProtection="0"/>
    <xf numFmtId="0" fontId="100" fillId="0" borderId="63" applyNumberFormat="0" applyFill="0" applyAlignment="0" applyProtection="0"/>
    <xf numFmtId="0" fontId="101" fillId="0" borderId="49" applyFill="0" applyBorder="0" applyProtection="0">
      <alignment vertical="center"/>
    </xf>
    <xf numFmtId="0" fontId="102" fillId="0" borderId="0">
      <alignment horizontal="fill"/>
    </xf>
    <xf numFmtId="0" fontId="51" fillId="0" borderId="0"/>
    <xf numFmtId="0" fontId="103" fillId="0" borderId="0" applyNumberFormat="0" applyFill="0" applyBorder="0" applyAlignment="0" applyProtection="0"/>
    <xf numFmtId="0" fontId="104" fillId="0" borderId="2" applyBorder="0" applyProtection="0">
      <alignment horizontal="right"/>
    </xf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180" fontId="27" fillId="0" borderId="46">
      <protection locked="0"/>
    </xf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0" fontId="64" fillId="21" borderId="47" applyNumberFormat="0" applyAlignment="0" applyProtection="0"/>
    <xf numFmtId="3" fontId="105" fillId="0" borderId="0">
      <alignment horizontal="center" vertical="center" textRotation="90" wrapText="1"/>
    </xf>
    <xf numFmtId="203" fontId="27" fillId="0" borderId="1">
      <alignment vertical="top" wrapText="1"/>
    </xf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74" fillId="34" borderId="5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31" fillId="34" borderId="47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204" fontId="110" fillId="0" borderId="1">
      <alignment vertical="top" wrapText="1"/>
    </xf>
    <xf numFmtId="4" fontId="111" fillId="0" borderId="1">
      <alignment horizontal="left" vertical="center"/>
    </xf>
    <xf numFmtId="4" fontId="111" fillId="0" borderId="1"/>
    <xf numFmtId="4" fontId="111" fillId="57" borderId="1"/>
    <xf numFmtId="4" fontId="111" fillId="58" borderId="1"/>
    <xf numFmtId="4" fontId="112" fillId="12" borderId="1"/>
    <xf numFmtId="4" fontId="113" fillId="14" borderId="1"/>
    <xf numFmtId="4" fontId="114" fillId="0" borderId="1">
      <alignment horizontal="center" wrapText="1"/>
    </xf>
    <xf numFmtId="204" fontId="111" fillId="0" borderId="1"/>
    <xf numFmtId="204" fontId="110" fillId="0" borderId="1">
      <alignment horizontal="center" vertical="center" wrapText="1"/>
    </xf>
    <xf numFmtId="204" fontId="110" fillId="0" borderId="1">
      <alignment vertical="top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115" fillId="0" borderId="0" applyBorder="0">
      <alignment horizontal="center" vertical="center" wrapText="1"/>
    </xf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5" fillId="0" borderId="50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6" fillId="0" borderId="51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5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2" fillId="0" borderId="64" applyBorder="0">
      <alignment horizontal="center" vertical="center" wrapText="1"/>
    </xf>
    <xf numFmtId="180" fontId="36" fillId="6" borderId="46"/>
    <xf numFmtId="4" fontId="11" fillId="8" borderId="1" applyBorder="0">
      <alignment horizontal="right"/>
    </xf>
    <xf numFmtId="49" fontId="118" fillId="0" borderId="0" applyBorder="0">
      <alignment vertical="center"/>
    </xf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0" fontId="100" fillId="0" borderId="63" applyNumberFormat="0" applyFill="0" applyAlignment="0" applyProtection="0"/>
    <xf numFmtId="3" fontId="36" fillId="0" borderId="1" applyBorder="0">
      <alignment vertical="center"/>
    </xf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32" fillId="35" borderId="48" applyNumberFormat="0" applyAlignment="0" applyProtection="0"/>
    <xf numFmtId="0" fontId="9" fillId="0" borderId="0">
      <alignment wrapText="1"/>
    </xf>
    <xf numFmtId="0" fontId="117" fillId="0" borderId="0">
      <alignment horizontal="center" vertical="top" wrapText="1"/>
    </xf>
    <xf numFmtId="0" fontId="119" fillId="0" borderId="0">
      <alignment horizontal="centerContinuous" vertical="center" wrapText="1"/>
    </xf>
    <xf numFmtId="174" fontId="117" fillId="0" borderId="0">
      <alignment horizontal="center" vertical="top"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0" fontId="70" fillId="11" borderId="0" applyFill="0">
      <alignment wrapText="1"/>
    </xf>
    <xf numFmtId="205" fontId="120" fillId="11" borderId="1">
      <alignment wrapText="1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4" fontId="121" fillId="0" borderId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0" fontId="69" fillId="37" borderId="0" applyNumberFormat="0" applyBorder="0" applyAlignment="0" applyProtection="0"/>
    <xf numFmtId="49" fontId="105" fillId="0" borderId="1">
      <alignment horizontal="right" vertical="top" wrapText="1"/>
    </xf>
    <xf numFmtId="187" fontId="122" fillId="0" borderId="0">
      <alignment horizontal="right" vertical="top" wrapText="1"/>
    </xf>
    <xf numFmtId="49" fontId="11" fillId="0" borderId="0" applyBorder="0">
      <alignment vertical="top"/>
    </xf>
    <xf numFmtId="0" fontId="123" fillId="0" borderId="0"/>
    <xf numFmtId="0" fontId="15" fillId="0" borderId="0"/>
    <xf numFmtId="0" fontId="1" fillId="0" borderId="0"/>
    <xf numFmtId="0" fontId="123" fillId="0" borderId="0"/>
    <xf numFmtId="0" fontId="24" fillId="0" borderId="0"/>
    <xf numFmtId="0" fontId="123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24" fillId="0" borderId="0"/>
    <xf numFmtId="0" fontId="125" fillId="0" borderId="0"/>
    <xf numFmtId="0" fontId="126" fillId="0" borderId="0"/>
    <xf numFmtId="0" fontId="9" fillId="0" borderId="0"/>
    <xf numFmtId="0" fontId="126" fillId="0" borderId="0"/>
    <xf numFmtId="0" fontId="127" fillId="0" borderId="0" applyNumberFormat="0" applyFill="0" applyBorder="0" applyProtection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11" fillId="0" borderId="0" applyBorder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1" fontId="128" fillId="0" borderId="1">
      <alignment horizontal="left" vertical="center"/>
    </xf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9" fillId="0" borderId="0" applyFont="0" applyFill="0" applyBorder="0" applyProtection="0">
      <alignment horizontal="center" vertical="center" wrapText="1"/>
    </xf>
    <xf numFmtId="0" fontId="9" fillId="0" borderId="0" applyFont="0" applyFill="0" applyBorder="0" applyProtection="0">
      <alignment horizontal="center" vertical="center" wrapText="1"/>
    </xf>
    <xf numFmtId="0" fontId="9" fillId="0" borderId="0" applyFont="0" applyFill="0" applyBorder="0" applyProtection="0">
      <alignment horizontal="center" vertical="center" wrapText="1"/>
    </xf>
    <xf numFmtId="0" fontId="9" fillId="0" borderId="0" applyFont="0" applyFill="0" applyBorder="0" applyProtection="0">
      <alignment horizontal="center" vertical="center" wrapText="1"/>
    </xf>
    <xf numFmtId="0" fontId="9" fillId="0" borderId="0" applyNumberFormat="0" applyFont="0" applyFill="0" applyBorder="0" applyProtection="0">
      <alignment horizontal="justify" vertical="center" wrapText="1"/>
    </xf>
    <xf numFmtId="0" fontId="9" fillId="0" borderId="0" applyNumberFormat="0" applyFont="0" applyFill="0" applyBorder="0" applyProtection="0">
      <alignment horizontal="justify" vertical="center" wrapText="1"/>
    </xf>
    <xf numFmtId="0" fontId="9" fillId="0" borderId="0" applyNumberFormat="0" applyFont="0" applyFill="0" applyBorder="0" applyProtection="0">
      <alignment horizontal="justify" vertical="center" wrapText="1"/>
    </xf>
    <xf numFmtId="0" fontId="9" fillId="0" borderId="0" applyNumberFormat="0" applyFont="0" applyFill="0" applyBorder="0" applyProtection="0">
      <alignment horizontal="justify" vertical="center" wrapText="1"/>
    </xf>
    <xf numFmtId="204" fontId="129" fillId="0" borderId="1">
      <alignment vertical="top"/>
    </xf>
    <xf numFmtId="187" fontId="130" fillId="8" borderId="58" applyNumberFormat="0" applyBorder="0" applyAlignment="0">
      <alignment vertical="center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9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0" fontId="15" fillId="38" borderId="56" applyNumberFormat="0" applyFont="0" applyAlignment="0" applyProtection="0"/>
    <xf numFmtId="49" fontId="112" fillId="0" borderId="44">
      <alignment horizontal="left"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" fillId="0" borderId="0" applyFont="0" applyFill="0" applyBorder="0" applyAlignment="0" applyProtection="0"/>
    <xf numFmtId="206" fontId="131" fillId="0" borderId="1"/>
    <xf numFmtId="0" fontId="9" fillId="0" borderId="1" applyNumberFormat="0" applyFont="0" applyFill="0" applyAlignment="0" applyProtection="0"/>
    <xf numFmtId="3" fontId="132" fillId="59" borderId="44">
      <alignment horizontal="justify" vertical="center"/>
    </xf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66" fillId="0" borderId="53" applyNumberFormat="0" applyFill="0" applyAlignment="0" applyProtection="0"/>
    <xf numFmtId="0" fontId="14" fillId="0" borderId="0"/>
    <xf numFmtId="172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74" fontId="14" fillId="0" borderId="0"/>
    <xf numFmtId="49" fontId="133" fillId="60" borderId="65" applyBorder="0" applyProtection="0">
      <alignment horizontal="left" vertical="center"/>
    </xf>
    <xf numFmtId="49" fontId="122" fillId="0" borderId="0"/>
    <xf numFmtId="49" fontId="134" fillId="0" borderId="0">
      <alignment vertical="top"/>
    </xf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187" fontId="70" fillId="0" borderId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49" fontId="70" fillId="0" borderId="0">
      <alignment horizontal="center"/>
    </xf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2" fontId="70" fillId="0" borderId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4" fontId="11" fillId="11" borderId="0" applyBorder="0">
      <alignment horizontal="right"/>
    </xf>
    <xf numFmtId="4" fontId="11" fillId="11" borderId="0" applyBorder="0">
      <alignment horizontal="right"/>
    </xf>
    <xf numFmtId="4" fontId="11" fillId="11" borderId="0" applyBorder="0">
      <alignment horizontal="right"/>
    </xf>
    <xf numFmtId="4" fontId="11" fillId="61" borderId="66" applyBorder="0">
      <alignment horizontal="right"/>
    </xf>
    <xf numFmtId="4" fontId="11" fillId="11" borderId="1" applyFont="0" applyBorder="0">
      <alignment horizontal="right"/>
    </xf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210" fontId="27" fillId="0" borderId="44">
      <alignment vertical="top" wrapText="1"/>
    </xf>
    <xf numFmtId="211" fontId="9" fillId="0" borderId="1" applyFont="0" applyFill="0" applyBorder="0" applyProtection="0">
      <alignment horizontal="center" vertical="center"/>
    </xf>
    <xf numFmtId="211" fontId="9" fillId="0" borderId="1" applyFont="0" applyFill="0" applyBorder="0" applyProtection="0">
      <alignment horizontal="center" vertical="center"/>
    </xf>
    <xf numFmtId="211" fontId="9" fillId="0" borderId="1" applyFont="0" applyFill="0" applyBorder="0" applyProtection="0">
      <alignment horizontal="center" vertical="center"/>
    </xf>
    <xf numFmtId="211" fontId="9" fillId="0" borderId="1" applyFont="0" applyFill="0" applyBorder="0" applyProtection="0">
      <alignment horizontal="center" vertical="center"/>
    </xf>
    <xf numFmtId="3" fontId="9" fillId="0" borderId="0" applyFont="0" applyBorder="0">
      <alignment horizontal="center"/>
    </xf>
    <xf numFmtId="212" fontId="21" fillId="0" borderId="0">
      <protection locked="0"/>
    </xf>
    <xf numFmtId="49" fontId="110" fillId="0" borderId="1">
      <alignment horizontal="center" vertical="center" wrapText="1"/>
    </xf>
    <xf numFmtId="0" fontId="27" fillId="0" borderId="1" applyBorder="0">
      <alignment horizontal="center" vertical="center" wrapText="1"/>
    </xf>
    <xf numFmtId="49" fontId="110" fillId="0" borderId="1">
      <alignment horizontal="center" vertical="center" wrapText="1"/>
    </xf>
    <xf numFmtId="49" fontId="89" fillId="0" borderId="1" applyNumberFormat="0" applyFill="0" applyAlignment="0" applyProtection="0"/>
    <xf numFmtId="205" fontId="9" fillId="0" borderId="0"/>
    <xf numFmtId="0" fontId="15" fillId="0" borderId="0"/>
    <xf numFmtId="9" fontId="5" fillId="0" borderId="0" applyFont="0" applyFill="0" applyBorder="0" applyAlignment="0" applyProtection="0"/>
  </cellStyleXfs>
  <cellXfs count="428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0" borderId="0" xfId="4" applyFont="1" applyAlignment="1" applyProtection="1">
      <alignment vertical="center" wrapText="1"/>
    </xf>
    <xf numFmtId="0" fontId="11" fillId="0" borderId="0" xfId="4" applyFont="1" applyAlignment="1" applyProtection="1">
      <alignment vertical="center" wrapText="1"/>
    </xf>
    <xf numFmtId="0" fontId="12" fillId="0" borderId="0" xfId="4" applyFont="1" applyAlignment="1" applyProtection="1">
      <alignment horizontal="right" vertical="center" wrapText="1"/>
    </xf>
    <xf numFmtId="0" fontId="12" fillId="0" borderId="0" xfId="4" applyFont="1" applyAlignment="1" applyProtection="1">
      <alignment horizontal="right"/>
    </xf>
    <xf numFmtId="0" fontId="11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8" fillId="0" borderId="0" xfId="0" applyFont="1"/>
    <xf numFmtId="0" fontId="0" fillId="0" borderId="0" xfId="0" applyFill="1" applyBorder="1"/>
    <xf numFmtId="4" fontId="0" fillId="0" borderId="0" xfId="0" applyNumberFormat="1"/>
    <xf numFmtId="0" fontId="0" fillId="75" borderId="0" xfId="0" applyFill="1"/>
    <xf numFmtId="0" fontId="137" fillId="10" borderId="1" xfId="5" applyFont="1" applyFill="1" applyBorder="1" applyAlignment="1" applyProtection="1">
      <alignment horizontal="center" vertical="center" wrapText="1"/>
    </xf>
    <xf numFmtId="49" fontId="137" fillId="10" borderId="1" xfId="7" applyNumberFormat="1" applyFont="1" applyFill="1" applyBorder="1" applyAlignment="1" applyProtection="1">
      <alignment horizontal="center" vertical="center" wrapText="1"/>
    </xf>
    <xf numFmtId="49" fontId="137" fillId="10" borderId="27" xfId="7" applyNumberFormat="1" applyFont="1" applyFill="1" applyBorder="1" applyAlignment="1" applyProtection="1">
      <alignment horizontal="center" vertical="center" wrapText="1"/>
    </xf>
    <xf numFmtId="0" fontId="137" fillId="10" borderId="0" xfId="5" applyFont="1" applyFill="1" applyBorder="1" applyAlignment="1" applyProtection="1">
      <alignment vertical="center" wrapText="1"/>
    </xf>
    <xf numFmtId="0" fontId="137" fillId="10" borderId="0" xfId="5" applyFont="1" applyFill="1" applyBorder="1" applyAlignment="1" applyProtection="1">
      <alignment horizontal="center" vertical="center" wrapText="1"/>
    </xf>
    <xf numFmtId="0" fontId="136" fillId="10" borderId="0" xfId="5" applyFont="1" applyFill="1" applyBorder="1" applyAlignment="1" applyProtection="1">
      <alignment vertical="center" wrapText="1"/>
    </xf>
    <xf numFmtId="0" fontId="137" fillId="0" borderId="15" xfId="0" applyFont="1" applyBorder="1" applyAlignment="1" applyProtection="1">
      <alignment vertical="top"/>
    </xf>
    <xf numFmtId="0" fontId="137" fillId="0" borderId="17" xfId="0" applyFont="1" applyBorder="1" applyAlignment="1" applyProtection="1">
      <alignment vertical="top"/>
    </xf>
    <xf numFmtId="0" fontId="138" fillId="10" borderId="15" xfId="6" applyNumberFormat="1" applyFont="1" applyFill="1" applyBorder="1" applyAlignment="1" applyProtection="1">
      <alignment horizontal="center" vertical="center" wrapText="1"/>
    </xf>
    <xf numFmtId="14" fontId="137" fillId="10" borderId="17" xfId="6" applyNumberFormat="1" applyFont="1" applyFill="1" applyBorder="1" applyAlignment="1" applyProtection="1">
      <alignment horizontal="center" vertical="center" wrapText="1"/>
    </xf>
    <xf numFmtId="0" fontId="137" fillId="10" borderId="17" xfId="4" applyFont="1" applyFill="1" applyBorder="1" applyAlignment="1" applyProtection="1">
      <alignment horizontal="center" vertical="center" wrapText="1"/>
    </xf>
    <xf numFmtId="0" fontId="136" fillId="10" borderId="0" xfId="6" applyNumberFormat="1" applyFont="1" applyFill="1" applyBorder="1" applyAlignment="1" applyProtection="1">
      <alignment horizontal="center" vertical="center" wrapText="1"/>
    </xf>
    <xf numFmtId="49" fontId="137" fillId="10" borderId="0" xfId="6" applyNumberFormat="1" applyFont="1" applyFill="1" applyBorder="1" applyAlignment="1" applyProtection="1">
      <alignment horizontal="center" vertical="center" wrapText="1"/>
    </xf>
    <xf numFmtId="0" fontId="137" fillId="10" borderId="0" xfId="4" applyFont="1" applyFill="1" applyBorder="1" applyAlignment="1" applyProtection="1">
      <alignment horizontal="center" vertical="center" wrapText="1"/>
    </xf>
    <xf numFmtId="0" fontId="137" fillId="10" borderId="15" xfId="5" applyFont="1" applyFill="1" applyBorder="1" applyAlignment="1" applyProtection="1">
      <alignment vertical="center" wrapText="1"/>
    </xf>
    <xf numFmtId="0" fontId="137" fillId="0" borderId="15" xfId="4" applyFont="1" applyBorder="1" applyAlignment="1" applyProtection="1">
      <alignment vertical="center" wrapText="1"/>
    </xf>
    <xf numFmtId="0" fontId="137" fillId="0" borderId="0" xfId="4" applyFont="1" applyBorder="1" applyAlignment="1" applyProtection="1">
      <alignment vertical="center" wrapText="1"/>
    </xf>
    <xf numFmtId="0" fontId="137" fillId="0" borderId="0" xfId="4" applyFont="1" applyBorder="1" applyAlignment="1" applyProtection="1">
      <alignment horizontal="center" vertical="center" wrapText="1"/>
    </xf>
    <xf numFmtId="0" fontId="137" fillId="0" borderId="17" xfId="4" applyFont="1" applyBorder="1" applyAlignment="1" applyProtection="1">
      <alignment horizontal="center" vertical="center" wrapText="1"/>
    </xf>
    <xf numFmtId="0" fontId="137" fillId="10" borderId="34" xfId="5" applyFont="1" applyFill="1" applyBorder="1" applyAlignment="1" applyProtection="1">
      <alignment vertical="center" wrapText="1"/>
    </xf>
    <xf numFmtId="0" fontId="137" fillId="10" borderId="35" xfId="5" applyFont="1" applyFill="1" applyBorder="1" applyAlignment="1" applyProtection="1">
      <alignment vertical="center" wrapText="1"/>
    </xf>
    <xf numFmtId="0" fontId="137" fillId="10" borderId="35" xfId="5" applyFont="1" applyFill="1" applyBorder="1" applyAlignment="1" applyProtection="1">
      <alignment horizontal="center" vertical="center" wrapText="1"/>
    </xf>
    <xf numFmtId="0" fontId="137" fillId="10" borderId="36" xfId="5" applyFont="1" applyFill="1" applyBorder="1" applyAlignment="1" applyProtection="1">
      <alignment horizontal="center" vertical="center" wrapText="1"/>
    </xf>
    <xf numFmtId="0" fontId="140" fillId="0" borderId="17" xfId="0" applyFont="1" applyBorder="1" applyAlignment="1">
      <alignment vertical="top" wrapText="1"/>
    </xf>
    <xf numFmtId="0" fontId="140" fillId="0" borderId="0" xfId="0" applyFont="1" applyBorder="1" applyAlignment="1">
      <alignment vertical="top" wrapText="1"/>
    </xf>
    <xf numFmtId="49" fontId="141" fillId="0" borderId="1" xfId="0" applyNumberFormat="1" applyFont="1" applyBorder="1" applyAlignment="1">
      <alignment horizontal="center" vertical="center" wrapText="1"/>
    </xf>
    <xf numFmtId="49" fontId="135" fillId="0" borderId="1" xfId="0" applyNumberFormat="1" applyFont="1" applyBorder="1" applyAlignment="1">
      <alignment horizontal="center" vertical="center" wrapText="1"/>
    </xf>
    <xf numFmtId="0" fontId="135" fillId="0" borderId="1" xfId="0" applyNumberFormat="1" applyFont="1" applyBorder="1" applyAlignment="1">
      <alignment horizontal="left" vertical="center" wrapText="1"/>
    </xf>
    <xf numFmtId="49" fontId="136" fillId="0" borderId="1" xfId="0" applyNumberFormat="1" applyFont="1" applyFill="1" applyBorder="1" applyAlignment="1">
      <alignment horizontal="center" vertical="center" wrapText="1"/>
    </xf>
    <xf numFmtId="4" fontId="135" fillId="65" borderId="1" xfId="0" applyNumberFormat="1" applyFont="1" applyFill="1" applyBorder="1" applyAlignment="1" applyProtection="1">
      <alignment horizontal="center" vertical="center" wrapText="1"/>
    </xf>
    <xf numFmtId="0" fontId="136" fillId="0" borderId="17" xfId="0" applyFont="1" applyBorder="1" applyAlignment="1">
      <alignment vertical="top" wrapText="1"/>
    </xf>
    <xf numFmtId="49" fontId="139" fillId="0" borderId="29" xfId="0" applyNumberFormat="1" applyFont="1" applyBorder="1" applyAlignment="1">
      <alignment horizontal="center" vertical="center" wrapText="1"/>
    </xf>
    <xf numFmtId="0" fontId="139" fillId="0" borderId="1" xfId="0" applyNumberFormat="1" applyFont="1" applyBorder="1" applyAlignment="1">
      <alignment horizontal="left" vertical="center" wrapText="1" indent="1"/>
    </xf>
    <xf numFmtId="49" fontId="140" fillId="0" borderId="6" xfId="0" applyNumberFormat="1" applyFont="1" applyFill="1" applyBorder="1" applyAlignment="1">
      <alignment horizontal="center" vertical="center" wrapText="1"/>
    </xf>
    <xf numFmtId="0" fontId="139" fillId="0" borderId="1" xfId="0" applyNumberFormat="1" applyFont="1" applyBorder="1" applyAlignment="1">
      <alignment horizontal="left" vertical="center" wrapText="1" indent="2"/>
    </xf>
    <xf numFmtId="4" fontId="135" fillId="65" borderId="24" xfId="0" applyNumberFormat="1" applyFont="1" applyFill="1" applyBorder="1" applyAlignment="1" applyProtection="1">
      <alignment horizontal="center" vertical="center" wrapText="1"/>
    </xf>
    <xf numFmtId="0" fontId="139" fillId="0" borderId="6" xfId="0" applyNumberFormat="1" applyFont="1" applyBorder="1" applyAlignment="1">
      <alignment horizontal="left" vertical="center" wrapText="1" indent="3"/>
    </xf>
    <xf numFmtId="0" fontId="139" fillId="0" borderId="1" xfId="0" applyNumberFormat="1" applyFont="1" applyBorder="1" applyAlignment="1">
      <alignment horizontal="left" vertical="center" wrapText="1" indent="3"/>
    </xf>
    <xf numFmtId="4" fontId="139" fillId="11" borderId="1" xfId="0" applyNumberFormat="1" applyFont="1" applyFill="1" applyBorder="1" applyAlignment="1" applyProtection="1">
      <alignment horizontal="center" vertical="center" wrapText="1"/>
    </xf>
    <xf numFmtId="4" fontId="135" fillId="64" borderId="1" xfId="0" applyNumberFormat="1" applyFont="1" applyFill="1" applyBorder="1" applyAlignment="1" applyProtection="1">
      <alignment horizontal="center" vertical="center" wrapText="1"/>
      <protection locked="0"/>
    </xf>
    <xf numFmtId="4" fontId="135" fillId="64" borderId="24" xfId="0" applyNumberFormat="1" applyFont="1" applyFill="1" applyBorder="1" applyAlignment="1" applyProtection="1">
      <alignment horizontal="center" vertical="center" wrapText="1"/>
      <protection locked="0"/>
    </xf>
    <xf numFmtId="0" fontId="139" fillId="0" borderId="6" xfId="0" applyNumberFormat="1" applyFont="1" applyBorder="1" applyAlignment="1">
      <alignment horizontal="left" vertical="center" wrapText="1" indent="2"/>
    </xf>
    <xf numFmtId="49" fontId="135" fillId="0" borderId="29" xfId="0" applyNumberFormat="1" applyFont="1" applyBorder="1" applyAlignment="1">
      <alignment horizontal="center" vertical="center" wrapText="1"/>
    </xf>
    <xf numFmtId="49" fontId="136" fillId="0" borderId="6" xfId="0" applyNumberFormat="1" applyFont="1" applyFill="1" applyBorder="1" applyAlignment="1" applyProtection="1">
      <alignment horizontal="center" vertical="center" wrapText="1"/>
    </xf>
    <xf numFmtId="49" fontId="136" fillId="0" borderId="6" xfId="0" applyNumberFormat="1" applyFont="1" applyFill="1" applyBorder="1" applyAlignment="1">
      <alignment horizontal="center" vertical="center" wrapText="1"/>
    </xf>
    <xf numFmtId="0" fontId="135" fillId="0" borderId="6" xfId="0" applyNumberFormat="1" applyFont="1" applyBorder="1" applyAlignment="1">
      <alignment horizontal="left" vertical="center" wrapText="1"/>
    </xf>
    <xf numFmtId="4" fontId="135" fillId="11" borderId="1" xfId="0" applyNumberFormat="1" applyFont="1" applyFill="1" applyBorder="1" applyAlignment="1" applyProtection="1">
      <alignment horizontal="center" vertical="center" wrapText="1"/>
    </xf>
    <xf numFmtId="49" fontId="136" fillId="13" borderId="1" xfId="0" applyNumberFormat="1" applyFont="1" applyFill="1" applyBorder="1" applyAlignment="1" applyProtection="1">
      <alignment horizontal="center" vertical="center" wrapText="1"/>
    </xf>
    <xf numFmtId="0" fontId="135" fillId="13" borderId="1" xfId="0" applyNumberFormat="1" applyFont="1" applyFill="1" applyBorder="1" applyAlignment="1" applyProtection="1">
      <alignment horizontal="center" vertical="center" wrapText="1"/>
    </xf>
    <xf numFmtId="0" fontId="135" fillId="13" borderId="24" xfId="0" applyNumberFormat="1" applyFont="1" applyFill="1" applyBorder="1" applyAlignment="1" applyProtection="1">
      <alignment horizontal="center" vertical="center" wrapText="1"/>
    </xf>
    <xf numFmtId="0" fontId="139" fillId="0" borderId="6" xfId="0" applyNumberFormat="1" applyFont="1" applyBorder="1" applyAlignment="1">
      <alignment horizontal="left" vertical="center" wrapText="1" indent="1"/>
    </xf>
    <xf numFmtId="49" fontId="140" fillId="0" borderId="1" xfId="0" applyNumberFormat="1" applyFont="1" applyFill="1" applyBorder="1" applyAlignment="1">
      <alignment horizontal="center" vertical="center" wrapText="1"/>
    </xf>
    <xf numFmtId="4" fontId="135" fillId="65" borderId="1" xfId="0" applyNumberFormat="1" applyFont="1" applyFill="1" applyBorder="1" applyAlignment="1">
      <alignment horizontal="center" vertical="center" wrapText="1"/>
    </xf>
    <xf numFmtId="0" fontId="140" fillId="0" borderId="0" xfId="0" applyFont="1" applyFill="1" applyBorder="1" applyAlignment="1" applyProtection="1">
      <alignment vertical="top" wrapText="1"/>
    </xf>
    <xf numFmtId="0" fontId="139" fillId="0" borderId="1" xfId="0" applyNumberFormat="1" applyFont="1" applyBorder="1" applyAlignment="1">
      <alignment vertical="center" wrapText="1"/>
    </xf>
    <xf numFmtId="0" fontId="140" fillId="0" borderId="1" xfId="0" applyFont="1" applyBorder="1" applyAlignment="1">
      <alignment horizontal="center" vertical="center" wrapText="1"/>
    </xf>
    <xf numFmtId="3" fontId="139" fillId="12" borderId="24" xfId="0" applyNumberFormat="1" applyFont="1" applyFill="1" applyBorder="1" applyAlignment="1" applyProtection="1">
      <alignment horizontal="center" vertical="center" wrapText="1"/>
    </xf>
    <xf numFmtId="49" fontId="139" fillId="0" borderId="78" xfId="0" applyNumberFormat="1" applyFont="1" applyBorder="1" applyAlignment="1">
      <alignment horizontal="center" vertical="center" wrapText="1"/>
    </xf>
    <xf numFmtId="0" fontId="139" fillId="0" borderId="75" xfId="0" applyNumberFormat="1" applyFont="1" applyBorder="1" applyAlignment="1">
      <alignment vertical="center" wrapText="1"/>
    </xf>
    <xf numFmtId="0" fontId="140" fillId="0" borderId="75" xfId="0" applyFont="1" applyBorder="1" applyAlignment="1">
      <alignment horizontal="center" vertical="center" wrapText="1"/>
    </xf>
    <xf numFmtId="3" fontId="139" fillId="12" borderId="76" xfId="0" applyNumberFormat="1" applyFont="1" applyFill="1" applyBorder="1" applyAlignment="1" applyProtection="1">
      <alignment horizontal="center" vertical="center" wrapText="1"/>
    </xf>
    <xf numFmtId="0" fontId="140" fillId="0" borderId="0" xfId="0" applyFont="1"/>
    <xf numFmtId="49" fontId="139" fillId="75" borderId="0" xfId="0" applyNumberFormat="1" applyFont="1" applyFill="1" applyBorder="1" applyAlignment="1">
      <alignment horizontal="center" vertical="center" wrapText="1"/>
    </xf>
    <xf numFmtId="0" fontId="139" fillId="75" borderId="0" xfId="0" applyNumberFormat="1" applyFont="1" applyFill="1" applyBorder="1" applyAlignment="1">
      <alignment vertical="center" wrapText="1"/>
    </xf>
    <xf numFmtId="0" fontId="140" fillId="75" borderId="0" xfId="0" applyFont="1" applyFill="1" applyBorder="1" applyAlignment="1">
      <alignment horizontal="center" vertical="center" wrapText="1"/>
    </xf>
    <xf numFmtId="0" fontId="142" fillId="75" borderId="0" xfId="0" applyFont="1" applyFill="1" applyBorder="1" applyAlignment="1">
      <alignment horizontal="center"/>
    </xf>
    <xf numFmtId="0" fontId="140" fillId="75" borderId="0" xfId="0" applyFont="1" applyFill="1"/>
    <xf numFmtId="0" fontId="139" fillId="0" borderId="0" xfId="0" applyFont="1" applyAlignment="1">
      <alignment horizontal="left" vertical="center"/>
    </xf>
    <xf numFmtId="0" fontId="139" fillId="0" borderId="0" xfId="0" applyFont="1"/>
    <xf numFmtId="0" fontId="135" fillId="62" borderId="68" xfId="0" applyFont="1" applyFill="1" applyBorder="1" applyAlignment="1">
      <alignment horizontal="center" vertical="center" wrapText="1"/>
    </xf>
    <xf numFmtId="0" fontId="143" fillId="0" borderId="69" xfId="0" applyFont="1" applyBorder="1" applyAlignment="1">
      <alignment horizontal="center"/>
    </xf>
    <xf numFmtId="0" fontId="143" fillId="0" borderId="70" xfId="0" applyFont="1" applyBorder="1" applyAlignment="1">
      <alignment horizontal="center"/>
    </xf>
    <xf numFmtId="0" fontId="139" fillId="0" borderId="68" xfId="0" applyFont="1" applyBorder="1" applyAlignment="1">
      <alignment horizontal="center"/>
    </xf>
    <xf numFmtId="0" fontId="139" fillId="0" borderId="68" xfId="0" applyFont="1" applyBorder="1" applyAlignment="1">
      <alignment horizontal="left"/>
    </xf>
    <xf numFmtId="0" fontId="139" fillId="0" borderId="1" xfId="0" applyFont="1" applyBorder="1" applyAlignment="1">
      <alignment wrapText="1"/>
    </xf>
    <xf numFmtId="0" fontId="135" fillId="0" borderId="68" xfId="0" applyFont="1" applyBorder="1" applyAlignment="1">
      <alignment horizontal="center"/>
    </xf>
    <xf numFmtId="0" fontId="135" fillId="65" borderId="68" xfId="0" applyFont="1" applyFill="1" applyBorder="1" applyAlignment="1">
      <alignment horizontal="center"/>
    </xf>
    <xf numFmtId="0" fontId="135" fillId="0" borderId="68" xfId="0" applyFont="1" applyBorder="1" applyAlignment="1">
      <alignment horizontal="left" wrapText="1"/>
    </xf>
    <xf numFmtId="0" fontId="139" fillId="0" borderId="68" xfId="0" applyFont="1" applyBorder="1" applyAlignment="1">
      <alignment horizontal="left" wrapText="1"/>
    </xf>
    <xf numFmtId="0" fontId="135" fillId="73" borderId="0" xfId="0" applyFont="1" applyFill="1" applyAlignment="1">
      <alignment horizontal="left"/>
    </xf>
    <xf numFmtId="0" fontId="144" fillId="73" borderId="0" xfId="0" applyFont="1" applyFill="1"/>
    <xf numFmtId="0" fontId="139" fillId="73" borderId="0" xfId="0" applyFont="1" applyFill="1"/>
    <xf numFmtId="0" fontId="135" fillId="69" borderId="1" xfId="0" applyFont="1" applyFill="1" applyBorder="1" applyAlignment="1">
      <alignment horizontal="center" vertical="center"/>
    </xf>
    <xf numFmtId="0" fontId="135" fillId="69" borderId="1" xfId="0" applyFont="1" applyFill="1" applyBorder="1" applyAlignment="1">
      <alignment horizontal="center" vertical="center" wrapText="1"/>
    </xf>
    <xf numFmtId="0" fontId="139" fillId="69" borderId="1" xfId="0" applyFont="1" applyFill="1" applyBorder="1" applyAlignment="1">
      <alignment horizontal="center" vertical="center"/>
    </xf>
    <xf numFmtId="0" fontId="139" fillId="4" borderId="1" xfId="0" applyFont="1" applyFill="1" applyBorder="1" applyAlignment="1">
      <alignment horizontal="center" vertical="center"/>
    </xf>
    <xf numFmtId="0" fontId="139" fillId="4" borderId="1" xfId="0" applyFont="1" applyFill="1" applyBorder="1" applyAlignment="1">
      <alignment vertical="center"/>
    </xf>
    <xf numFmtId="0" fontId="139" fillId="4" borderId="1" xfId="0" applyFont="1" applyFill="1" applyBorder="1" applyAlignment="1">
      <alignment vertical="center" wrapText="1"/>
    </xf>
    <xf numFmtId="0" fontId="139" fillId="4" borderId="1" xfId="0" applyFont="1" applyFill="1" applyBorder="1" applyAlignment="1">
      <alignment horizontal="left" vertical="center" wrapText="1"/>
    </xf>
    <xf numFmtId="0" fontId="136" fillId="71" borderId="27" xfId="1864" applyNumberFormat="1" applyFont="1" applyFill="1" applyBorder="1" applyAlignment="1">
      <alignment horizontal="center" vertical="center" wrapText="1"/>
    </xf>
    <xf numFmtId="0" fontId="136" fillId="71" borderId="28" xfId="1864" applyNumberFormat="1" applyFont="1" applyFill="1" applyBorder="1" applyAlignment="1">
      <alignment horizontal="center" vertical="center" wrapText="1"/>
    </xf>
    <xf numFmtId="0" fontId="146" fillId="0" borderId="35" xfId="1864" applyNumberFormat="1" applyFont="1" applyBorder="1" applyAlignment="1">
      <alignment horizontal="center" vertical="center" wrapText="1"/>
    </xf>
    <xf numFmtId="0" fontId="135" fillId="0" borderId="68" xfId="0" applyFont="1" applyBorder="1"/>
    <xf numFmtId="0" fontId="135" fillId="68" borderId="68" xfId="0" applyFont="1" applyFill="1" applyBorder="1"/>
    <xf numFmtId="0" fontId="135" fillId="72" borderId="68" xfId="0" applyFont="1" applyFill="1" applyBorder="1"/>
    <xf numFmtId="49" fontId="137" fillId="0" borderId="0" xfId="1864" applyFont="1" applyBorder="1" applyAlignment="1">
      <alignment vertical="top" wrapText="1"/>
    </xf>
    <xf numFmtId="0" fontId="135" fillId="5" borderId="27" xfId="1864" applyNumberFormat="1" applyFont="1" applyFill="1" applyBorder="1" applyAlignment="1">
      <alignment horizontal="center" vertical="center" wrapText="1"/>
    </xf>
    <xf numFmtId="0" fontId="140" fillId="5" borderId="79" xfId="0" applyFont="1" applyFill="1" applyBorder="1"/>
    <xf numFmtId="0" fontId="140" fillId="5" borderId="80" xfId="0" applyFont="1" applyFill="1" applyBorder="1"/>
    <xf numFmtId="0" fontId="139" fillId="64" borderId="80" xfId="0" applyFont="1" applyFill="1" applyBorder="1" applyAlignment="1">
      <alignment horizontal="center"/>
    </xf>
    <xf numFmtId="0" fontId="140" fillId="5" borderId="81" xfId="0" applyFont="1" applyFill="1" applyBorder="1"/>
    <xf numFmtId="0" fontId="140" fillId="5" borderId="57" xfId="0" applyFont="1" applyFill="1" applyBorder="1"/>
    <xf numFmtId="0" fontId="139" fillId="64" borderId="57" xfId="0" applyFont="1" applyFill="1" applyBorder="1" applyAlignment="1">
      <alignment horizontal="center"/>
    </xf>
    <xf numFmtId="0" fontId="140" fillId="5" borderId="82" xfId="0" applyFont="1" applyFill="1" applyBorder="1"/>
    <xf numFmtId="0" fontId="140" fillId="5" borderId="67" xfId="0" applyFont="1" applyFill="1" applyBorder="1"/>
    <xf numFmtId="0" fontId="139" fillId="64" borderId="67" xfId="0" applyFont="1" applyFill="1" applyBorder="1" applyAlignment="1">
      <alignment horizontal="center"/>
    </xf>
    <xf numFmtId="0" fontId="140" fillId="0" borderId="0" xfId="0" applyFont="1" applyBorder="1"/>
    <xf numFmtId="0" fontId="135" fillId="0" borderId="0" xfId="0" applyFont="1"/>
    <xf numFmtId="0" fontId="137" fillId="0" borderId="1" xfId="0" applyFont="1" applyBorder="1" applyAlignment="1">
      <alignment horizontal="center" vertical="center" wrapText="1"/>
    </xf>
    <xf numFmtId="0" fontId="147" fillId="0" borderId="1" xfId="0" applyFont="1" applyBorder="1" applyAlignment="1">
      <alignment horizontal="center" vertical="top" wrapText="1"/>
    </xf>
    <xf numFmtId="168" fontId="137" fillId="0" borderId="1" xfId="0" applyNumberFormat="1" applyFont="1" applyFill="1" applyBorder="1" applyAlignment="1" applyProtection="1">
      <alignment horizontal="right"/>
      <protection locked="0"/>
    </xf>
    <xf numFmtId="0" fontId="137" fillId="0" borderId="1" xfId="0" applyFont="1" applyFill="1" applyBorder="1" applyAlignment="1">
      <alignment wrapText="1"/>
    </xf>
    <xf numFmtId="0" fontId="147" fillId="0" borderId="1" xfId="0" applyFont="1" applyFill="1" applyBorder="1" applyAlignment="1">
      <alignment horizontal="center" vertical="top" wrapText="1"/>
    </xf>
    <xf numFmtId="0" fontId="149" fillId="0" borderId="1" xfId="0" applyFont="1" applyFill="1" applyBorder="1" applyAlignment="1">
      <alignment horizontal="center" vertical="top" wrapText="1"/>
    </xf>
    <xf numFmtId="0" fontId="149" fillId="0" borderId="1" xfId="0" applyFont="1" applyFill="1" applyBorder="1" applyAlignment="1">
      <alignment horizontal="left" vertical="top" wrapText="1"/>
    </xf>
    <xf numFmtId="0" fontId="149" fillId="64" borderId="1" xfId="0" applyFont="1" applyFill="1" applyBorder="1" applyAlignment="1">
      <alignment horizontal="center" vertical="top" wrapText="1"/>
    </xf>
    <xf numFmtId="0" fontId="150" fillId="0" borderId="1" xfId="0" applyFont="1" applyFill="1" applyBorder="1"/>
    <xf numFmtId="0" fontId="149" fillId="0" borderId="68" xfId="0" applyFont="1" applyFill="1" applyBorder="1" applyAlignment="1">
      <alignment horizontal="center" vertical="top" wrapText="1"/>
    </xf>
    <xf numFmtId="0" fontId="150" fillId="0" borderId="68" xfId="0" applyFont="1" applyFill="1" applyBorder="1"/>
    <xf numFmtId="0" fontId="147" fillId="0" borderId="68" xfId="0" applyFont="1" applyFill="1" applyBorder="1" applyAlignment="1">
      <alignment horizontal="center" vertical="top" wrapText="1"/>
    </xf>
    <xf numFmtId="0" fontId="149" fillId="64" borderId="68" xfId="0" applyFont="1" applyFill="1" applyBorder="1" applyAlignment="1">
      <alignment horizontal="center" vertical="top" wrapText="1"/>
    </xf>
    <xf numFmtId="168" fontId="137" fillId="0" borderId="68" xfId="0" applyNumberFormat="1" applyFont="1" applyFill="1" applyBorder="1" applyAlignment="1" applyProtection="1">
      <alignment horizontal="right"/>
      <protection locked="0"/>
    </xf>
    <xf numFmtId="0" fontId="137" fillId="0" borderId="68" xfId="0" applyFont="1" applyFill="1" applyBorder="1" applyAlignment="1">
      <alignment wrapText="1"/>
    </xf>
    <xf numFmtId="0" fontId="148" fillId="0" borderId="1" xfId="0" applyFont="1" applyFill="1" applyBorder="1"/>
    <xf numFmtId="0" fontId="136" fillId="0" borderId="101" xfId="0" applyFont="1" applyFill="1" applyBorder="1" applyAlignment="1">
      <alignment horizontal="left" vertical="center" wrapText="1"/>
    </xf>
    <xf numFmtId="0" fontId="148" fillId="0" borderId="101" xfId="0" applyFont="1" applyFill="1" applyBorder="1"/>
    <xf numFmtId="169" fontId="136" fillId="0" borderId="101" xfId="0" applyNumberFormat="1" applyFont="1" applyFill="1" applyBorder="1" applyAlignment="1">
      <alignment horizontal="center"/>
    </xf>
    <xf numFmtId="168" fontId="148" fillId="0" borderId="0" xfId="0" applyNumberFormat="1" applyFont="1" applyFill="1" applyBorder="1"/>
    <xf numFmtId="169" fontId="136" fillId="0" borderId="0" xfId="0" applyNumberFormat="1" applyFont="1" applyFill="1" applyBorder="1" applyAlignment="1">
      <alignment horizontal="center"/>
    </xf>
    <xf numFmtId="0" fontId="139" fillId="0" borderId="0" xfId="0" applyFont="1" applyAlignment="1">
      <alignment horizontal="right" vertical="center"/>
    </xf>
    <xf numFmtId="0" fontId="137" fillId="0" borderId="0" xfId="1880" applyNumberFormat="1" applyFont="1" applyBorder="1" applyAlignment="1">
      <alignment vertical="top"/>
    </xf>
    <xf numFmtId="0" fontId="136" fillId="70" borderId="57" xfId="1880" applyNumberFormat="1" applyFont="1" applyFill="1" applyBorder="1" applyAlignment="1" applyProtection="1">
      <alignment horizontal="center" vertical="center" wrapText="1"/>
    </xf>
    <xf numFmtId="49" fontId="141" fillId="70" borderId="57" xfId="1880" applyNumberFormat="1" applyFont="1" applyFill="1" applyBorder="1" applyAlignment="1" applyProtection="1">
      <alignment horizontal="center" vertical="center" wrapText="1"/>
    </xf>
    <xf numFmtId="0" fontId="139" fillId="70" borderId="57" xfId="0" applyFont="1" applyFill="1" applyBorder="1" applyAlignment="1">
      <alignment horizontal="center"/>
    </xf>
    <xf numFmtId="0" fontId="139" fillId="70" borderId="1" xfId="0" applyFont="1" applyFill="1" applyBorder="1" applyAlignment="1">
      <alignment wrapText="1"/>
    </xf>
    <xf numFmtId="0" fontId="139" fillId="70" borderId="57" xfId="0" applyFont="1" applyFill="1" applyBorder="1"/>
    <xf numFmtId="0" fontId="139" fillId="70" borderId="1" xfId="0" applyFont="1" applyFill="1" applyBorder="1"/>
    <xf numFmtId="0" fontId="139" fillId="70" borderId="0" xfId="0" applyFont="1" applyFill="1" applyBorder="1"/>
    <xf numFmtId="0" fontId="135" fillId="70" borderId="1" xfId="0" applyFont="1" applyFill="1" applyBorder="1"/>
    <xf numFmtId="0" fontId="137" fillId="0" borderId="0" xfId="1864" applyNumberFormat="1" applyFont="1" applyBorder="1" applyAlignment="1">
      <alignment vertical="top" wrapText="1"/>
    </xf>
    <xf numFmtId="0" fontId="136" fillId="0" borderId="97" xfId="1864" applyNumberFormat="1" applyFont="1" applyFill="1" applyBorder="1" applyAlignment="1" applyProtection="1">
      <alignment horizontal="center" vertical="center" wrapText="1"/>
    </xf>
    <xf numFmtId="0" fontId="136" fillId="0" borderId="98" xfId="1864" applyNumberFormat="1" applyFont="1" applyFill="1" applyBorder="1" applyAlignment="1" applyProtection="1">
      <alignment horizontal="center" vertical="center" wrapText="1"/>
    </xf>
    <xf numFmtId="49" fontId="141" fillId="0" borderId="99" xfId="1880" applyNumberFormat="1" applyFont="1" applyFill="1" applyBorder="1" applyAlignment="1" applyProtection="1">
      <alignment horizontal="center" vertical="center" wrapText="1"/>
    </xf>
    <xf numFmtId="0" fontId="139" fillId="5" borderId="95" xfId="0" applyFont="1" applyFill="1" applyBorder="1" applyAlignment="1">
      <alignment horizontal="center"/>
    </xf>
    <xf numFmtId="0" fontId="139" fillId="5" borderId="95" xfId="0" applyFont="1" applyFill="1" applyBorder="1"/>
    <xf numFmtId="0" fontId="139" fillId="64" borderId="95" xfId="0" applyFont="1" applyFill="1" applyBorder="1"/>
    <xf numFmtId="0" fontId="135" fillId="5" borderId="95" xfId="0" applyFont="1" applyFill="1" applyBorder="1"/>
    <xf numFmtId="0" fontId="139" fillId="74" borderId="95" xfId="0" applyFont="1" applyFill="1" applyBorder="1"/>
    <xf numFmtId="0" fontId="135" fillId="3" borderId="1" xfId="0" applyFont="1" applyFill="1" applyBorder="1" applyAlignment="1">
      <alignment horizontal="center" vertical="center"/>
    </xf>
    <xf numFmtId="0" fontId="135" fillId="3" borderId="1" xfId="0" applyFont="1" applyFill="1" applyBorder="1" applyAlignment="1">
      <alignment horizontal="center" vertical="center" wrapText="1"/>
    </xf>
    <xf numFmtId="0" fontId="139" fillId="3" borderId="1" xfId="0" applyFont="1" applyFill="1" applyBorder="1" applyAlignment="1">
      <alignment horizontal="center" vertical="center"/>
    </xf>
    <xf numFmtId="0" fontId="139" fillId="3" borderId="1" xfId="0" applyFont="1" applyFill="1" applyBorder="1" applyAlignment="1">
      <alignment horizontal="center"/>
    </xf>
    <xf numFmtId="0" fontId="139" fillId="3" borderId="1" xfId="0" applyFont="1" applyFill="1" applyBorder="1" applyAlignment="1">
      <alignment wrapText="1"/>
    </xf>
    <xf numFmtId="0" fontId="150" fillId="3" borderId="1" xfId="0" applyFont="1" applyFill="1" applyBorder="1" applyAlignment="1">
      <alignment horizontal="right" wrapText="1"/>
    </xf>
    <xf numFmtId="0" fontId="139" fillId="3" borderId="1" xfId="0" applyFont="1" applyFill="1" applyBorder="1"/>
    <xf numFmtId="0" fontId="135" fillId="3" borderId="1" xfId="0" applyFont="1" applyFill="1" applyBorder="1" applyAlignment="1">
      <alignment wrapText="1"/>
    </xf>
    <xf numFmtId="0" fontId="135" fillId="0" borderId="0" xfId="0" applyFont="1" applyAlignment="1">
      <alignment vertical="center"/>
    </xf>
    <xf numFmtId="0" fontId="139" fillId="3" borderId="1" xfId="0" applyFont="1" applyFill="1" applyBorder="1" applyAlignment="1">
      <alignment horizontal="center" vertical="center" wrapText="1"/>
    </xf>
    <xf numFmtId="0" fontId="139" fillId="3" borderId="1" xfId="0" applyFont="1" applyFill="1" applyBorder="1" applyAlignment="1">
      <alignment horizontal="left" wrapText="1"/>
    </xf>
    <xf numFmtId="0" fontId="139" fillId="3" borderId="1" xfId="0" applyFont="1" applyFill="1" applyBorder="1" applyAlignment="1">
      <alignment horizontal="left"/>
    </xf>
    <xf numFmtId="0" fontId="139" fillId="0" borderId="0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center" vertical="center"/>
    </xf>
    <xf numFmtId="0" fontId="152" fillId="0" borderId="0" xfId="0" applyFont="1"/>
    <xf numFmtId="0" fontId="135" fillId="3" borderId="1" xfId="0" applyFont="1" applyFill="1" applyBorder="1"/>
    <xf numFmtId="0" fontId="139" fillId="0" borderId="0" xfId="0" applyFont="1" applyBorder="1" applyAlignment="1">
      <alignment horizontal="center"/>
    </xf>
    <xf numFmtId="0" fontId="11" fillId="0" borderId="0" xfId="0" applyFont="1" applyBorder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53" fillId="3" borderId="1" xfId="0" applyFont="1" applyFill="1" applyBorder="1" applyAlignment="1">
      <alignment horizontal="center" vertical="center" wrapText="1"/>
    </xf>
    <xf numFmtId="0" fontId="11" fillId="3" borderId="1" xfId="1885" applyFont="1" applyFill="1" applyBorder="1" applyAlignment="1">
      <alignment horizontal="left" vertical="center" wrapText="1"/>
    </xf>
    <xf numFmtId="49" fontId="139" fillId="3" borderId="1" xfId="0" applyNumberFormat="1" applyFont="1" applyFill="1" applyBorder="1" applyAlignment="1">
      <alignment horizontal="center"/>
    </xf>
    <xf numFmtId="0" fontId="139" fillId="0" borderId="79" xfId="0" applyFont="1" applyBorder="1" applyAlignment="1">
      <alignment horizontal="center"/>
    </xf>
    <xf numFmtId="0" fontId="139" fillId="70" borderId="80" xfId="0" applyFont="1" applyFill="1" applyBorder="1" applyProtection="1">
      <protection locked="0"/>
    </xf>
    <xf numFmtId="0" fontId="139" fillId="64" borderId="80" xfId="0" applyFont="1" applyFill="1" applyBorder="1" applyProtection="1">
      <protection locked="0"/>
    </xf>
    <xf numFmtId="0" fontId="139" fillId="0" borderId="81" xfId="0" applyFont="1" applyBorder="1" applyAlignment="1">
      <alignment horizontal="center"/>
    </xf>
    <xf numFmtId="0" fontId="139" fillId="70" borderId="95" xfId="0" applyFont="1" applyFill="1" applyBorder="1" applyProtection="1">
      <protection locked="0"/>
    </xf>
    <xf numFmtId="0" fontId="139" fillId="64" borderId="95" xfId="0" applyFont="1" applyFill="1" applyBorder="1" applyProtection="1">
      <protection locked="0"/>
    </xf>
    <xf numFmtId="0" fontId="139" fillId="0" borderId="82" xfId="0" applyFont="1" applyBorder="1" applyAlignment="1">
      <alignment horizontal="center"/>
    </xf>
    <xf numFmtId="0" fontId="139" fillId="70" borderId="97" xfId="0" applyFont="1" applyFill="1" applyBorder="1" applyProtection="1">
      <protection locked="0"/>
    </xf>
    <xf numFmtId="0" fontId="139" fillId="64" borderId="97" xfId="0" applyFont="1" applyFill="1" applyBorder="1" applyProtection="1">
      <protection locked="0"/>
    </xf>
    <xf numFmtId="9" fontId="135" fillId="65" borderId="1" xfId="2246" applyFont="1" applyFill="1" applyBorder="1" applyAlignment="1">
      <alignment horizontal="center"/>
    </xf>
    <xf numFmtId="167" fontId="135" fillId="65" borderId="1" xfId="1" applyFont="1" applyFill="1" applyBorder="1" applyAlignment="1">
      <alignment horizontal="center"/>
    </xf>
    <xf numFmtId="167" fontId="139" fillId="64" borderId="1" xfId="1" applyFont="1" applyFill="1" applyBorder="1" applyAlignment="1">
      <alignment horizontal="center"/>
    </xf>
    <xf numFmtId="167" fontId="139" fillId="64" borderId="1" xfId="1" applyFont="1" applyFill="1" applyBorder="1"/>
    <xf numFmtId="167" fontId="139" fillId="65" borderId="1" xfId="1" applyFont="1" applyFill="1" applyBorder="1"/>
    <xf numFmtId="167" fontId="135" fillId="64" borderId="68" xfId="1" applyFont="1" applyFill="1" applyBorder="1" applyAlignment="1" applyProtection="1">
      <alignment horizontal="center"/>
      <protection locked="0"/>
    </xf>
    <xf numFmtId="167" fontId="135" fillId="65" borderId="68" xfId="1" applyFont="1" applyFill="1" applyBorder="1" applyAlignment="1" applyProtection="1">
      <alignment horizontal="center"/>
    </xf>
    <xf numFmtId="167" fontId="135" fillId="65" borderId="68" xfId="1" applyFont="1" applyFill="1" applyBorder="1" applyAlignment="1">
      <alignment horizontal="center"/>
    </xf>
    <xf numFmtId="167" fontId="135" fillId="66" borderId="68" xfId="1" applyFont="1" applyFill="1" applyBorder="1" applyAlignment="1">
      <alignment horizontal="center"/>
    </xf>
    <xf numFmtId="167" fontId="135" fillId="67" borderId="68" xfId="1" applyFont="1" applyFill="1" applyBorder="1" applyAlignment="1">
      <alignment horizontal="center"/>
    </xf>
    <xf numFmtId="168" fontId="139" fillId="64" borderId="1" xfId="1" applyNumberFormat="1" applyFont="1" applyFill="1" applyBorder="1"/>
    <xf numFmtId="167" fontId="11" fillId="76" borderId="1" xfId="1" applyFont="1" applyFill="1" applyBorder="1"/>
    <xf numFmtId="167" fontId="139" fillId="64" borderId="80" xfId="1" applyFont="1" applyFill="1" applyBorder="1" applyProtection="1">
      <protection locked="0"/>
    </xf>
    <xf numFmtId="167" fontId="139" fillId="64" borderId="95" xfId="1" applyFont="1" applyFill="1" applyBorder="1" applyProtection="1">
      <protection locked="0"/>
    </xf>
    <xf numFmtId="167" fontId="139" fillId="64" borderId="97" xfId="1" applyFont="1" applyFill="1" applyBorder="1" applyProtection="1">
      <protection locked="0"/>
    </xf>
    <xf numFmtId="167" fontId="139" fillId="0" borderId="0" xfId="1" applyFont="1"/>
    <xf numFmtId="167" fontId="135" fillId="72" borderId="68" xfId="1" applyFont="1" applyFill="1" applyBorder="1"/>
    <xf numFmtId="167" fontId="135" fillId="65" borderId="80" xfId="1" applyFont="1" applyFill="1" applyBorder="1" applyAlignment="1">
      <alignment horizontal="center"/>
    </xf>
    <xf numFmtId="167" fontId="135" fillId="65" borderId="95" xfId="1" applyFont="1" applyFill="1" applyBorder="1" applyAlignment="1">
      <alignment horizontal="center"/>
    </xf>
    <xf numFmtId="167" fontId="135" fillId="65" borderId="97" xfId="1" applyFont="1" applyFill="1" applyBorder="1" applyAlignment="1">
      <alignment horizontal="center"/>
    </xf>
    <xf numFmtId="167" fontId="135" fillId="65" borderId="102" xfId="1" applyFont="1" applyFill="1" applyBorder="1" applyAlignment="1">
      <alignment horizontal="center"/>
    </xf>
    <xf numFmtId="167" fontId="135" fillId="65" borderId="103" xfId="1" applyFont="1" applyFill="1" applyBorder="1" applyAlignment="1">
      <alignment horizontal="center"/>
    </xf>
    <xf numFmtId="167" fontId="135" fillId="65" borderId="98" xfId="1" applyFont="1" applyFill="1" applyBorder="1" applyAlignment="1">
      <alignment horizontal="center"/>
    </xf>
    <xf numFmtId="167" fontId="139" fillId="64" borderId="80" xfId="1" applyFont="1" applyFill="1" applyBorder="1" applyAlignment="1">
      <alignment horizontal="center"/>
    </xf>
    <xf numFmtId="167" fontId="139" fillId="64" borderId="57" xfId="1" applyFont="1" applyFill="1" applyBorder="1" applyAlignment="1">
      <alignment horizontal="center"/>
    </xf>
    <xf numFmtId="167" fontId="139" fillId="64" borderId="67" xfId="1" applyFont="1" applyFill="1" applyBorder="1" applyAlignment="1">
      <alignment horizontal="center"/>
    </xf>
    <xf numFmtId="167" fontId="135" fillId="65" borderId="68" xfId="1" applyFont="1" applyFill="1" applyBorder="1"/>
    <xf numFmtId="167" fontId="147" fillId="0" borderId="1" xfId="1" applyFont="1" applyFill="1" applyBorder="1" applyAlignment="1">
      <alignment horizontal="center" vertical="top" wrapText="1"/>
    </xf>
    <xf numFmtId="167" fontId="135" fillId="65" borderId="1" xfId="1" applyFont="1" applyFill="1" applyBorder="1" applyAlignment="1">
      <alignment horizontal="center" vertical="top" wrapText="1"/>
    </xf>
    <xf numFmtId="167" fontId="149" fillId="64" borderId="1" xfId="1" applyFont="1" applyFill="1" applyBorder="1" applyAlignment="1">
      <alignment horizontal="center" vertical="top" wrapText="1"/>
    </xf>
    <xf numFmtId="167" fontId="150" fillId="65" borderId="1" xfId="1" applyFont="1" applyFill="1" applyBorder="1" applyAlignment="1">
      <alignment horizontal="left" vertical="top" wrapText="1" indent="3"/>
    </xf>
    <xf numFmtId="167" fontId="149" fillId="64" borderId="68" xfId="1" applyFont="1" applyFill="1" applyBorder="1" applyAlignment="1">
      <alignment horizontal="center" vertical="top" wrapText="1"/>
    </xf>
    <xf numFmtId="167" fontId="150" fillId="65" borderId="1" xfId="1" applyFont="1" applyFill="1" applyBorder="1" applyAlignment="1">
      <alignment horizontal="center" vertical="top" wrapText="1"/>
    </xf>
    <xf numFmtId="167" fontId="148" fillId="0" borderId="1" xfId="1" applyFont="1" applyFill="1" applyBorder="1"/>
    <xf numFmtId="167" fontId="136" fillId="65" borderId="1" xfId="1" applyFont="1" applyFill="1" applyBorder="1" applyAlignment="1">
      <alignment horizontal="center"/>
    </xf>
    <xf numFmtId="167" fontId="139" fillId="64" borderId="0" xfId="1" applyFont="1" applyFill="1" applyBorder="1" applyAlignment="1">
      <alignment horizontal="center"/>
    </xf>
    <xf numFmtId="167" fontId="139" fillId="64" borderId="57" xfId="1" applyFont="1" applyFill="1" applyBorder="1"/>
    <xf numFmtId="167" fontId="135" fillId="65" borderId="57" xfId="1" applyFont="1" applyFill="1" applyBorder="1"/>
    <xf numFmtId="167" fontId="139" fillId="64" borderId="95" xfId="1" applyFont="1" applyFill="1" applyBorder="1"/>
    <xf numFmtId="167" fontId="139" fillId="65" borderId="95" xfId="1" applyFont="1" applyFill="1" applyBorder="1" applyAlignment="1">
      <alignment horizontal="center"/>
    </xf>
    <xf numFmtId="167" fontId="139" fillId="74" borderId="95" xfId="1" applyFont="1" applyFill="1" applyBorder="1"/>
    <xf numFmtId="0" fontId="11" fillId="3" borderId="1" xfId="0" applyFont="1" applyFill="1" applyBorder="1" applyAlignment="1">
      <alignment horizontal="center" wrapText="1"/>
    </xf>
    <xf numFmtId="4" fontId="15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0" quotePrefix="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vertical="center" wrapText="1"/>
      <protection hidden="1"/>
    </xf>
    <xf numFmtId="0" fontId="0" fillId="0" borderId="1" xfId="0" applyBorder="1"/>
    <xf numFmtId="0" fontId="11" fillId="3" borderId="1" xfId="0" applyFont="1" applyFill="1" applyBorder="1" applyAlignment="1">
      <alignment horizontal="center" vertical="center"/>
    </xf>
    <xf numFmtId="0" fontId="135" fillId="65" borderId="68" xfId="1" applyNumberFormat="1" applyFont="1" applyFill="1" applyBorder="1" applyAlignment="1">
      <alignment horizontal="center"/>
    </xf>
    <xf numFmtId="49" fontId="139" fillId="0" borderId="104" xfId="0" applyNumberFormat="1" applyFont="1" applyBorder="1" applyAlignment="1">
      <alignment horizontal="center" vertical="center" wrapText="1"/>
    </xf>
    <xf numFmtId="0" fontId="139" fillId="0" borderId="105" xfId="0" applyNumberFormat="1" applyFont="1" applyBorder="1" applyAlignment="1">
      <alignment vertical="center" wrapText="1"/>
    </xf>
    <xf numFmtId="0" fontId="140" fillId="0" borderId="105" xfId="0" applyFont="1" applyBorder="1" applyAlignment="1">
      <alignment horizontal="center" vertical="center" wrapText="1"/>
    </xf>
    <xf numFmtId="3" fontId="139" fillId="12" borderId="106" xfId="0" applyNumberFormat="1" applyFont="1" applyFill="1" applyBorder="1" applyAlignment="1" applyProtection="1">
      <alignment horizontal="center" vertical="center" wrapText="1"/>
    </xf>
    <xf numFmtId="0" fontId="137" fillId="10" borderId="19" xfId="5" applyFont="1" applyFill="1" applyBorder="1" applyAlignment="1" applyProtection="1">
      <alignment horizontal="center" vertical="center" wrapText="1"/>
    </xf>
    <xf numFmtId="0" fontId="137" fillId="10" borderId="20" xfId="5" applyFont="1" applyFill="1" applyBorder="1" applyAlignment="1" applyProtection="1">
      <alignment horizontal="center" vertical="center" wrapText="1"/>
    </xf>
    <xf numFmtId="0" fontId="136" fillId="10" borderId="25" xfId="6" applyNumberFormat="1" applyFont="1" applyFill="1" applyBorder="1" applyAlignment="1" applyProtection="1">
      <alignment horizontal="center" vertical="center" wrapText="1"/>
    </xf>
    <xf numFmtId="0" fontId="136" fillId="10" borderId="26" xfId="6" applyNumberFormat="1" applyFont="1" applyFill="1" applyBorder="1" applyAlignment="1" applyProtection="1">
      <alignment horizontal="center" vertical="center" wrapText="1"/>
    </xf>
    <xf numFmtId="49" fontId="137" fillId="2" borderId="27" xfId="6" applyNumberFormat="1" applyFont="1" applyFill="1" applyBorder="1" applyAlignment="1" applyProtection="1">
      <alignment horizontal="center" vertical="center" wrapText="1"/>
      <protection locked="0"/>
    </xf>
    <xf numFmtId="49" fontId="137" fillId="2" borderId="28" xfId="6" applyNumberFormat="1" applyFont="1" applyFill="1" applyBorder="1" applyAlignment="1" applyProtection="1">
      <alignment horizontal="center" vertical="center" wrapText="1"/>
      <protection locked="0"/>
    </xf>
    <xf numFmtId="0" fontId="136" fillId="62" borderId="9" xfId="5" applyFont="1" applyFill="1" applyBorder="1" applyAlignment="1" applyProtection="1">
      <alignment horizontal="center" vertical="center" wrapText="1"/>
    </xf>
    <xf numFmtId="0" fontId="136" fillId="62" borderId="10" xfId="5" applyFont="1" applyFill="1" applyBorder="1" applyAlignment="1" applyProtection="1">
      <alignment horizontal="center" vertical="center" wrapText="1"/>
    </xf>
    <xf numFmtId="0" fontId="136" fillId="62" borderId="11" xfId="5" applyFont="1" applyFill="1" applyBorder="1" applyAlignment="1" applyProtection="1">
      <alignment horizontal="center" vertical="center" wrapText="1"/>
    </xf>
    <xf numFmtId="0" fontId="137" fillId="2" borderId="6" xfId="4" applyFont="1" applyFill="1" applyBorder="1" applyAlignment="1" applyProtection="1">
      <alignment horizontal="center" wrapText="1"/>
    </xf>
    <xf numFmtId="0" fontId="137" fillId="2" borderId="7" xfId="4" applyFont="1" applyFill="1" applyBorder="1" applyAlignment="1" applyProtection="1">
      <alignment horizontal="center" wrapText="1"/>
    </xf>
    <xf numFmtId="0" fontId="136" fillId="0" borderId="6" xfId="4" applyFont="1" applyBorder="1" applyAlignment="1" applyProtection="1">
      <alignment horizontal="center" vertical="center" wrapText="1"/>
    </xf>
    <xf numFmtId="0" fontId="136" fillId="0" borderId="7" xfId="4" applyFont="1" applyBorder="1" applyAlignment="1" applyProtection="1">
      <alignment horizontal="center" vertical="center" wrapText="1"/>
    </xf>
    <xf numFmtId="0" fontId="136" fillId="10" borderId="68" xfId="6" applyNumberFormat="1" applyFont="1" applyFill="1" applyBorder="1" applyAlignment="1" applyProtection="1">
      <alignment horizontal="center" vertical="center" wrapText="1"/>
    </xf>
    <xf numFmtId="0" fontId="139" fillId="0" borderId="68" xfId="0" applyFont="1" applyBorder="1" applyAlignment="1">
      <alignment horizontal="center" vertical="center" wrapText="1"/>
    </xf>
    <xf numFmtId="0" fontId="137" fillId="2" borderId="68" xfId="6" applyNumberFormat="1" applyFont="1" applyFill="1" applyBorder="1" applyAlignment="1" applyProtection="1">
      <alignment horizontal="center" vertical="center" wrapText="1"/>
      <protection locked="0"/>
    </xf>
    <xf numFmtId="0" fontId="136" fillId="10" borderId="1" xfId="6" applyNumberFormat="1" applyFont="1" applyFill="1" applyBorder="1" applyAlignment="1" applyProtection="1">
      <alignment horizontal="center" vertical="center" wrapText="1"/>
    </xf>
    <xf numFmtId="0" fontId="13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136" fillId="10" borderId="23" xfId="6" applyNumberFormat="1" applyFont="1" applyFill="1" applyBorder="1" applyAlignment="1" applyProtection="1">
      <alignment horizontal="center" vertical="center" wrapText="1"/>
    </xf>
    <xf numFmtId="0" fontId="136" fillId="10" borderId="7" xfId="6" applyNumberFormat="1" applyFont="1" applyFill="1" applyBorder="1" applyAlignment="1" applyProtection="1">
      <alignment horizontal="center" vertical="center" wrapText="1"/>
    </xf>
    <xf numFmtId="0" fontId="137" fillId="2" borderId="24" xfId="6" applyNumberFormat="1" applyFont="1" applyFill="1" applyBorder="1" applyAlignment="1" applyProtection="1">
      <alignment horizontal="center" vertical="center" wrapText="1"/>
      <protection locked="0"/>
    </xf>
    <xf numFmtId="49" fontId="137" fillId="2" borderId="1" xfId="6" applyNumberFormat="1" applyFont="1" applyFill="1" applyBorder="1" applyAlignment="1" applyProtection="1">
      <alignment horizontal="center" vertical="center" wrapText="1"/>
      <protection locked="0"/>
    </xf>
    <xf numFmtId="49" fontId="137" fillId="2" borderId="24" xfId="6" applyNumberFormat="1" applyFont="1" applyFill="1" applyBorder="1" applyAlignment="1" applyProtection="1">
      <alignment horizontal="center" vertical="center" wrapText="1"/>
      <protection locked="0"/>
    </xf>
    <xf numFmtId="49" fontId="137" fillId="8" borderId="21" xfId="5" applyNumberFormat="1" applyFont="1" applyFill="1" applyBorder="1" applyAlignment="1" applyProtection="1">
      <alignment horizontal="center" vertical="center" wrapText="1"/>
      <protection locked="0"/>
    </xf>
    <xf numFmtId="49" fontId="137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37" fillId="10" borderId="23" xfId="5" applyFont="1" applyFill="1" applyBorder="1" applyAlignment="1" applyProtection="1">
      <alignment horizontal="center" vertical="center" wrapText="1"/>
    </xf>
    <xf numFmtId="0" fontId="137" fillId="10" borderId="7" xfId="5" applyFont="1" applyFill="1" applyBorder="1" applyAlignment="1" applyProtection="1">
      <alignment horizontal="center" vertical="center" wrapText="1"/>
    </xf>
    <xf numFmtId="49" fontId="137" fillId="8" borderId="1" xfId="5" applyNumberFormat="1" applyFont="1" applyFill="1" applyBorder="1" applyAlignment="1" applyProtection="1">
      <alignment horizontal="center" vertical="center" wrapText="1"/>
      <protection locked="0"/>
    </xf>
    <xf numFmtId="49" fontId="137" fillId="8" borderId="24" xfId="0" applyNumberFormat="1" applyFont="1" applyFill="1" applyBorder="1" applyAlignment="1" applyProtection="1">
      <alignment horizontal="center" vertical="center" wrapText="1"/>
      <protection locked="0"/>
    </xf>
    <xf numFmtId="49" fontId="136" fillId="0" borderId="9" xfId="7" applyNumberFormat="1" applyFont="1" applyFill="1" applyBorder="1" applyAlignment="1" applyProtection="1">
      <alignment horizontal="center" vertical="center" wrapText="1"/>
    </xf>
    <xf numFmtId="49" fontId="136" fillId="0" borderId="16" xfId="7" applyNumberFormat="1" applyFont="1" applyFill="1" applyBorder="1" applyAlignment="1" applyProtection="1">
      <alignment horizontal="center" vertical="center" wrapText="1"/>
    </xf>
    <xf numFmtId="14" fontId="137" fillId="63" borderId="18" xfId="7" applyNumberFormat="1" applyFont="1" applyFill="1" applyBorder="1" applyAlignment="1" applyProtection="1">
      <alignment horizontal="center" vertical="center" wrapText="1"/>
    </xf>
    <xf numFmtId="0" fontId="137" fillId="63" borderId="11" xfId="0" applyNumberFormat="1" applyFont="1" applyFill="1" applyBorder="1" applyAlignment="1" applyProtection="1">
      <alignment horizontal="center" vertical="center" wrapText="1"/>
    </xf>
    <xf numFmtId="0" fontId="137" fillId="10" borderId="29" xfId="5" applyFont="1" applyFill="1" applyBorder="1" applyAlignment="1" applyProtection="1">
      <alignment horizontal="center" vertical="center" wrapText="1"/>
    </xf>
    <xf numFmtId="49" fontId="137" fillId="8" borderId="1" xfId="4" applyNumberFormat="1" applyFont="1" applyFill="1" applyBorder="1" applyAlignment="1" applyProtection="1">
      <alignment horizontal="center" vertical="center" wrapText="1"/>
      <protection locked="0"/>
    </xf>
    <xf numFmtId="49" fontId="137" fillId="8" borderId="24" xfId="4" applyNumberFormat="1" applyFont="1" applyFill="1" applyBorder="1" applyAlignment="1" applyProtection="1">
      <alignment horizontal="center" vertical="center" wrapText="1"/>
      <protection locked="0"/>
    </xf>
    <xf numFmtId="49" fontId="137" fillId="8" borderId="6" xfId="4" applyNumberFormat="1" applyFont="1" applyFill="1" applyBorder="1" applyAlignment="1" applyProtection="1">
      <alignment horizontal="center" vertical="center" wrapText="1"/>
      <protection locked="0"/>
    </xf>
    <xf numFmtId="49" fontId="137" fillId="8" borderId="30" xfId="4" applyNumberFormat="1" applyFont="1" applyFill="1" applyBorder="1" applyAlignment="1" applyProtection="1">
      <alignment horizontal="center" vertical="center" wrapText="1"/>
      <protection locked="0"/>
    </xf>
    <xf numFmtId="49" fontId="137" fillId="10" borderId="29" xfId="7" applyNumberFormat="1" applyFont="1" applyFill="1" applyBorder="1" applyAlignment="1" applyProtection="1">
      <alignment horizontal="center" vertical="center" wrapText="1"/>
    </xf>
    <xf numFmtId="49" fontId="137" fillId="10" borderId="31" xfId="7" applyNumberFormat="1" applyFont="1" applyFill="1" applyBorder="1" applyAlignment="1" applyProtection="1">
      <alignment horizontal="center" vertical="center" wrapText="1"/>
    </xf>
    <xf numFmtId="49" fontId="137" fillId="8" borderId="32" xfId="4" applyNumberFormat="1" applyFont="1" applyFill="1" applyBorder="1" applyAlignment="1" applyProtection="1">
      <alignment horizontal="center" vertical="center" wrapText="1"/>
      <protection locked="0"/>
    </xf>
    <xf numFmtId="49" fontId="137" fillId="8" borderId="33" xfId="4" applyNumberFormat="1" applyFont="1" applyFill="1" applyBorder="1" applyAlignment="1" applyProtection="1">
      <alignment horizontal="center" vertical="center" wrapText="1"/>
      <protection locked="0"/>
    </xf>
    <xf numFmtId="0" fontId="136" fillId="73" borderId="12" xfId="0" applyFont="1" applyFill="1" applyBorder="1" applyAlignment="1" applyProtection="1">
      <alignment horizontal="center" vertical="top" wrapText="1"/>
    </xf>
    <xf numFmtId="0" fontId="136" fillId="73" borderId="13" xfId="0" applyFont="1" applyFill="1" applyBorder="1" applyAlignment="1" applyProtection="1">
      <alignment horizontal="center" vertical="top" wrapText="1"/>
    </xf>
    <xf numFmtId="0" fontId="136" fillId="73" borderId="14" xfId="0" applyFont="1" applyFill="1" applyBorder="1" applyAlignment="1" applyProtection="1">
      <alignment horizontal="center" vertical="top" wrapText="1"/>
    </xf>
    <xf numFmtId="0" fontId="136" fillId="73" borderId="34" xfId="0" applyNumberFormat="1" applyFont="1" applyFill="1" applyBorder="1" applyAlignment="1" applyProtection="1">
      <alignment horizontal="center" vertical="top" wrapText="1"/>
    </xf>
    <xf numFmtId="0" fontId="136" fillId="73" borderId="35" xfId="0" applyNumberFormat="1" applyFont="1" applyFill="1" applyBorder="1" applyAlignment="1" applyProtection="1">
      <alignment horizontal="center" vertical="top" wrapText="1"/>
    </xf>
    <xf numFmtId="0" fontId="136" fillId="73" borderId="36" xfId="0" applyNumberFormat="1" applyFont="1" applyFill="1" applyBorder="1" applyAlignment="1" applyProtection="1">
      <alignment horizontal="center" vertical="top" wrapText="1"/>
    </xf>
    <xf numFmtId="0" fontId="135" fillId="0" borderId="1" xfId="0" applyNumberFormat="1" applyFont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center" vertical="center" wrapText="1"/>
    </xf>
    <xf numFmtId="49" fontId="139" fillId="75" borderId="0" xfId="0" applyNumberFormat="1" applyFont="1" applyFill="1" applyBorder="1" applyAlignment="1">
      <alignment horizontal="left" vertical="center" wrapText="1"/>
    </xf>
    <xf numFmtId="0" fontId="140" fillId="0" borderId="0" xfId="0" applyFont="1" applyAlignment="1">
      <alignment horizontal="left"/>
    </xf>
    <xf numFmtId="0" fontId="136" fillId="14" borderId="19" xfId="0" applyFont="1" applyFill="1" applyBorder="1" applyAlignment="1" applyProtection="1">
      <alignment horizontal="center" vertical="top" wrapText="1"/>
    </xf>
    <xf numFmtId="0" fontId="136" fillId="14" borderId="37" xfId="0" applyFont="1" applyFill="1" applyBorder="1" applyAlignment="1" applyProtection="1">
      <alignment horizontal="center" vertical="top" wrapText="1"/>
    </xf>
    <xf numFmtId="0" fontId="136" fillId="14" borderId="38" xfId="0" applyFont="1" applyFill="1" applyBorder="1" applyAlignment="1" applyProtection="1">
      <alignment horizontal="center" vertical="top" wrapText="1"/>
    </xf>
    <xf numFmtId="0" fontId="135" fillId="73" borderId="69" xfId="0" applyFont="1" applyFill="1" applyBorder="1" applyAlignment="1">
      <alignment horizontal="center"/>
    </xf>
    <xf numFmtId="0" fontId="135" fillId="73" borderId="70" xfId="0" applyFont="1" applyFill="1" applyBorder="1" applyAlignment="1">
      <alignment horizontal="center"/>
    </xf>
    <xf numFmtId="0" fontId="135" fillId="73" borderId="71" xfId="0" applyFont="1" applyFill="1" applyBorder="1" applyAlignment="1">
      <alignment horizontal="center"/>
    </xf>
    <xf numFmtId="0" fontId="135" fillId="62" borderId="72" xfId="0" applyFont="1" applyFill="1" applyBorder="1" applyAlignment="1">
      <alignment horizontal="center" vertical="center"/>
    </xf>
    <xf numFmtId="0" fontId="135" fillId="62" borderId="73" xfId="0" applyFont="1" applyFill="1" applyBorder="1" applyAlignment="1">
      <alignment horizontal="center" vertical="center"/>
    </xf>
    <xf numFmtId="0" fontId="135" fillId="62" borderId="72" xfId="0" applyFont="1" applyFill="1" applyBorder="1" applyAlignment="1">
      <alignment horizontal="center" vertical="center" wrapText="1"/>
    </xf>
    <xf numFmtId="0" fontId="135" fillId="62" borderId="69" xfId="0" applyFont="1" applyFill="1" applyBorder="1" applyAlignment="1">
      <alignment horizontal="center" vertical="center"/>
    </xf>
    <xf numFmtId="0" fontId="135" fillId="62" borderId="71" xfId="0" applyFont="1" applyFill="1" applyBorder="1" applyAlignment="1">
      <alignment horizontal="center" vertical="center"/>
    </xf>
    <xf numFmtId="0" fontId="140" fillId="62" borderId="71" xfId="0" applyFont="1" applyFill="1" applyBorder="1" applyAlignment="1">
      <alignment horizontal="center" vertical="center"/>
    </xf>
    <xf numFmtId="0" fontId="135" fillId="73" borderId="5" xfId="0" applyFont="1" applyFill="1" applyBorder="1" applyAlignment="1">
      <alignment horizontal="center" vertical="center" wrapText="1"/>
    </xf>
    <xf numFmtId="0" fontId="145" fillId="0" borderId="5" xfId="0" applyFont="1" applyFill="1" applyBorder="1" applyAlignment="1">
      <alignment horizontal="center" vertical="center" wrapText="1"/>
    </xf>
    <xf numFmtId="0" fontId="139" fillId="0" borderId="4" xfId="0" applyFont="1" applyBorder="1" applyAlignment="1">
      <alignment wrapText="1"/>
    </xf>
    <xf numFmtId="0" fontId="139" fillId="0" borderId="4" xfId="0" applyFont="1" applyBorder="1" applyAlignment="1"/>
    <xf numFmtId="0" fontId="135" fillId="73" borderId="87" xfId="0" applyFont="1" applyFill="1" applyBorder="1" applyAlignment="1">
      <alignment horizontal="center"/>
    </xf>
    <xf numFmtId="0" fontId="0" fillId="0" borderId="87" xfId="0" applyBorder="1" applyAlignment="1"/>
    <xf numFmtId="0" fontId="155" fillId="0" borderId="1" xfId="0" applyFont="1" applyFill="1" applyBorder="1" applyAlignment="1">
      <alignment horizontal="center" vertical="center" wrapText="1"/>
    </xf>
    <xf numFmtId="0" fontId="136" fillId="71" borderId="83" xfId="1864" applyNumberFormat="1" applyFont="1" applyFill="1" applyBorder="1" applyAlignment="1">
      <alignment horizontal="center" vertical="center" wrapText="1"/>
    </xf>
    <xf numFmtId="0" fontId="136" fillId="71" borderId="84" xfId="1864" applyNumberFormat="1" applyFont="1" applyFill="1" applyBorder="1" applyAlignment="1">
      <alignment horizontal="center" vertical="center" wrapText="1"/>
    </xf>
    <xf numFmtId="0" fontId="136" fillId="71" borderId="89" xfId="1864" applyNumberFormat="1" applyFont="1" applyFill="1" applyBorder="1" applyAlignment="1">
      <alignment horizontal="center" vertical="center" wrapText="1"/>
    </xf>
    <xf numFmtId="0" fontId="139" fillId="0" borderId="86" xfId="0" applyFont="1" applyBorder="1" applyAlignment="1">
      <alignment horizontal="center" vertical="center" wrapText="1"/>
    </xf>
    <xf numFmtId="0" fontId="139" fillId="0" borderId="87" xfId="0" applyFont="1" applyBorder="1" applyAlignment="1">
      <alignment horizontal="center" vertical="center" wrapText="1"/>
    </xf>
    <xf numFmtId="0" fontId="139" fillId="0" borderId="90" xfId="0" applyFont="1" applyBorder="1" applyAlignment="1">
      <alignment horizontal="center" vertical="center" wrapText="1"/>
    </xf>
    <xf numFmtId="0" fontId="136" fillId="71" borderId="41" xfId="1864" applyNumberFormat="1" applyFont="1" applyFill="1" applyBorder="1" applyAlignment="1">
      <alignment horizontal="center" vertical="center" wrapText="1"/>
    </xf>
    <xf numFmtId="0" fontId="136" fillId="71" borderId="43" xfId="1864" applyNumberFormat="1" applyFont="1" applyFill="1" applyBorder="1" applyAlignment="1">
      <alignment horizontal="center" vertical="center" wrapText="1"/>
    </xf>
    <xf numFmtId="0" fontId="136" fillId="71" borderId="42" xfId="1864" applyNumberFormat="1" applyFont="1" applyFill="1" applyBorder="1" applyAlignment="1">
      <alignment horizontal="center" vertical="center" wrapText="1"/>
    </xf>
    <xf numFmtId="0" fontId="136" fillId="71" borderId="39" xfId="1864" applyNumberFormat="1" applyFont="1" applyFill="1" applyBorder="1" applyAlignment="1">
      <alignment horizontal="center" vertical="center" wrapText="1"/>
    </xf>
    <xf numFmtId="0" fontId="136" fillId="71" borderId="44" xfId="1864" applyNumberFormat="1" applyFont="1" applyFill="1" applyBorder="1" applyAlignment="1">
      <alignment horizontal="center" vertical="center" wrapText="1"/>
    </xf>
    <xf numFmtId="0" fontId="136" fillId="71" borderId="40" xfId="1864" applyNumberFormat="1" applyFont="1" applyFill="1" applyBorder="1" applyAlignment="1">
      <alignment horizontal="center" vertical="center" wrapText="1"/>
    </xf>
    <xf numFmtId="0" fontId="135" fillId="71" borderId="39" xfId="1864" applyNumberFormat="1" applyFont="1" applyFill="1" applyBorder="1" applyAlignment="1">
      <alignment horizontal="center" vertical="center" wrapText="1"/>
    </xf>
    <xf numFmtId="0" fontId="135" fillId="71" borderId="44" xfId="1864" applyNumberFormat="1" applyFont="1" applyFill="1" applyBorder="1" applyAlignment="1">
      <alignment horizontal="center" vertical="center" wrapText="1"/>
    </xf>
    <xf numFmtId="0" fontId="135" fillId="71" borderId="40" xfId="1864" applyNumberFormat="1" applyFont="1" applyFill="1" applyBorder="1" applyAlignment="1">
      <alignment horizontal="center" vertical="center" wrapText="1"/>
    </xf>
    <xf numFmtId="0" fontId="135" fillId="73" borderId="0" xfId="0" applyFont="1" applyFill="1" applyAlignment="1">
      <alignment horizontal="center"/>
    </xf>
    <xf numFmtId="0" fontId="135" fillId="73" borderId="74" xfId="0" applyFont="1" applyFill="1" applyBorder="1" applyAlignment="1">
      <alignment horizontal="center"/>
    </xf>
    <xf numFmtId="0" fontId="136" fillId="71" borderId="85" xfId="1864" applyNumberFormat="1" applyFont="1" applyFill="1" applyBorder="1" applyAlignment="1">
      <alignment horizontal="center" vertical="center" wrapText="1"/>
    </xf>
    <xf numFmtId="0" fontId="139" fillId="0" borderId="88" xfId="0" applyFont="1" applyBorder="1" applyAlignment="1">
      <alignment horizontal="center" vertical="center" wrapText="1"/>
    </xf>
    <xf numFmtId="0" fontId="135" fillId="5" borderId="6" xfId="1864" applyNumberFormat="1" applyFont="1" applyFill="1" applyBorder="1" applyAlignment="1">
      <alignment horizontal="center" vertical="center" wrapText="1"/>
    </xf>
    <xf numFmtId="0" fontId="135" fillId="5" borderId="7" xfId="1864" applyNumberFormat="1" applyFont="1" applyFill="1" applyBorder="1" applyAlignment="1">
      <alignment horizontal="center" vertical="center" wrapText="1"/>
    </xf>
    <xf numFmtId="0" fontId="135" fillId="5" borderId="83" xfId="1864" applyNumberFormat="1" applyFont="1" applyFill="1" applyBorder="1" applyAlignment="1">
      <alignment horizontal="center" vertical="center" wrapText="1"/>
    </xf>
    <xf numFmtId="0" fontId="135" fillId="5" borderId="84" xfId="1864" applyNumberFormat="1" applyFont="1" applyFill="1" applyBorder="1" applyAlignment="1">
      <alignment horizontal="center" vertical="center" wrapText="1"/>
    </xf>
    <xf numFmtId="0" fontId="135" fillId="5" borderId="85" xfId="1864" applyNumberFormat="1" applyFont="1" applyFill="1" applyBorder="1" applyAlignment="1">
      <alignment horizontal="center" vertical="center" wrapText="1"/>
    </xf>
    <xf numFmtId="0" fontId="140" fillId="0" borderId="86" xfId="0" applyFont="1" applyBorder="1" applyAlignment="1">
      <alignment horizontal="center" vertical="center" wrapText="1"/>
    </xf>
    <xf numFmtId="0" fontId="140" fillId="0" borderId="87" xfId="0" applyFont="1" applyBorder="1" applyAlignment="1">
      <alignment horizontal="center" vertical="center" wrapText="1"/>
    </xf>
    <xf numFmtId="0" fontId="140" fillId="0" borderId="88" xfId="0" applyFont="1" applyBorder="1" applyAlignment="1">
      <alignment horizontal="center" vertical="center" wrapText="1"/>
    </xf>
    <xf numFmtId="0" fontId="135" fillId="5" borderId="89" xfId="1864" applyNumberFormat="1" applyFont="1" applyFill="1" applyBorder="1" applyAlignment="1">
      <alignment horizontal="center" vertical="center" wrapText="1"/>
    </xf>
    <xf numFmtId="0" fontId="140" fillId="0" borderId="90" xfId="0" applyFont="1" applyBorder="1" applyAlignment="1">
      <alignment horizontal="center" vertical="center" wrapText="1"/>
    </xf>
    <xf numFmtId="0" fontId="135" fillId="5" borderId="75" xfId="1864" applyNumberFormat="1" applyFont="1" applyFill="1" applyBorder="1" applyAlignment="1">
      <alignment horizontal="center" vertical="center" wrapText="1"/>
    </xf>
    <xf numFmtId="0" fontId="135" fillId="5" borderId="40" xfId="1864" applyNumberFormat="1" applyFont="1" applyFill="1" applyBorder="1" applyAlignment="1">
      <alignment horizontal="center" vertical="center" wrapText="1"/>
    </xf>
    <xf numFmtId="0" fontId="135" fillId="5" borderId="76" xfId="1864" applyNumberFormat="1" applyFont="1" applyFill="1" applyBorder="1" applyAlignment="1">
      <alignment horizontal="center" vertical="center" wrapText="1"/>
    </xf>
    <xf numFmtId="0" fontId="135" fillId="5" borderId="77" xfId="1864" applyNumberFormat="1" applyFont="1" applyFill="1" applyBorder="1" applyAlignment="1">
      <alignment horizontal="center" vertical="center" wrapText="1"/>
    </xf>
    <xf numFmtId="49" fontId="136" fillId="73" borderId="12" xfId="1864" applyFont="1" applyFill="1" applyBorder="1" applyAlignment="1" applyProtection="1">
      <alignment horizontal="center" vertical="top" wrapText="1"/>
    </xf>
    <xf numFmtId="49" fontId="136" fillId="73" borderId="13" xfId="1864" applyFont="1" applyFill="1" applyBorder="1" applyAlignment="1" applyProtection="1">
      <alignment horizontal="center" vertical="top" wrapText="1"/>
    </xf>
    <xf numFmtId="49" fontId="136" fillId="73" borderId="14" xfId="1864" applyFont="1" applyFill="1" applyBorder="1" applyAlignment="1" applyProtection="1">
      <alignment horizontal="center" vertical="top" wrapText="1"/>
    </xf>
    <xf numFmtId="0" fontId="136" fillId="73" borderId="34" xfId="1864" applyNumberFormat="1" applyFont="1" applyFill="1" applyBorder="1" applyAlignment="1" applyProtection="1">
      <alignment horizontal="center" vertical="top" wrapText="1"/>
    </xf>
    <xf numFmtId="0" fontId="136" fillId="73" borderId="35" xfId="1864" applyNumberFormat="1" applyFont="1" applyFill="1" applyBorder="1" applyAlignment="1" applyProtection="1">
      <alignment horizontal="center" vertical="top" wrapText="1"/>
    </xf>
    <xf numFmtId="0" fontId="136" fillId="73" borderId="36" xfId="1864" applyNumberFormat="1" applyFont="1" applyFill="1" applyBorder="1" applyAlignment="1" applyProtection="1">
      <alignment horizontal="center" vertical="top" wrapText="1"/>
    </xf>
    <xf numFmtId="0" fontId="135" fillId="5" borderId="41" xfId="1864" applyNumberFormat="1" applyFont="1" applyFill="1" applyBorder="1" applyAlignment="1">
      <alignment horizontal="center" vertical="center" wrapText="1"/>
    </xf>
    <xf numFmtId="0" fontId="135" fillId="5" borderId="43" xfId="1864" applyNumberFormat="1" applyFont="1" applyFill="1" applyBorder="1" applyAlignment="1">
      <alignment horizontal="center" vertical="center" wrapText="1"/>
    </xf>
    <xf numFmtId="0" fontId="135" fillId="5" borderId="42" xfId="1864" applyNumberFormat="1" applyFont="1" applyFill="1" applyBorder="1" applyAlignment="1">
      <alignment horizontal="center" vertical="center" wrapText="1"/>
    </xf>
    <xf numFmtId="0" fontId="135" fillId="5" borderId="39" xfId="1864" applyNumberFormat="1" applyFont="1" applyFill="1" applyBorder="1" applyAlignment="1">
      <alignment horizontal="center" vertical="center" wrapText="1"/>
    </xf>
    <xf numFmtId="0" fontId="135" fillId="5" borderId="44" xfId="1864" applyNumberFormat="1" applyFont="1" applyFill="1" applyBorder="1" applyAlignment="1">
      <alignment horizontal="center" vertical="center" wrapText="1"/>
    </xf>
    <xf numFmtId="0" fontId="135" fillId="73" borderId="3" xfId="2" applyFont="1" applyFill="1" applyAlignment="1">
      <alignment horizontal="center"/>
    </xf>
    <xf numFmtId="0" fontId="137" fillId="0" borderId="1" xfId="0" applyFont="1" applyBorder="1" applyAlignment="1">
      <alignment horizontal="center" vertical="center" wrapText="1"/>
    </xf>
    <xf numFmtId="0" fontId="147" fillId="6" borderId="6" xfId="0" applyFont="1" applyFill="1" applyBorder="1" applyAlignment="1">
      <alignment horizontal="center" vertical="center" wrapText="1"/>
    </xf>
    <xf numFmtId="0" fontId="147" fillId="6" borderId="5" xfId="0" applyFont="1" applyFill="1" applyBorder="1" applyAlignment="1">
      <alignment horizontal="center" vertical="center" wrapText="1"/>
    </xf>
    <xf numFmtId="0" fontId="147" fillId="6" borderId="7" xfId="0" applyFont="1" applyFill="1" applyBorder="1" applyAlignment="1">
      <alignment horizontal="center" vertical="center" wrapText="1"/>
    </xf>
    <xf numFmtId="49" fontId="137" fillId="7" borderId="6" xfId="3" applyNumberFormat="1" applyFont="1" applyFill="1" applyBorder="1" applyAlignment="1" applyProtection="1">
      <alignment horizontal="center" vertical="center" wrapText="1"/>
    </xf>
    <xf numFmtId="49" fontId="137" fillId="7" borderId="5" xfId="3" applyNumberFormat="1" applyFont="1" applyFill="1" applyBorder="1" applyAlignment="1" applyProtection="1">
      <alignment horizontal="center" vertical="center" wrapText="1"/>
    </xf>
    <xf numFmtId="49" fontId="137" fillId="7" borderId="7" xfId="3" applyNumberFormat="1" applyFont="1" applyFill="1" applyBorder="1" applyAlignment="1" applyProtection="1">
      <alignment horizontal="center" vertical="center" wrapText="1"/>
    </xf>
    <xf numFmtId="167" fontId="137" fillId="8" borderId="6" xfId="1" applyNumberFormat="1" applyFont="1" applyFill="1" applyBorder="1" applyAlignment="1" applyProtection="1">
      <alignment horizontal="center" vertical="center" wrapText="1"/>
      <protection locked="0"/>
    </xf>
    <xf numFmtId="167" fontId="137" fillId="8" borderId="5" xfId="1" applyNumberFormat="1" applyFont="1" applyFill="1" applyBorder="1" applyAlignment="1" applyProtection="1">
      <alignment horizontal="center" vertical="center" wrapText="1"/>
      <protection locked="0"/>
    </xf>
    <xf numFmtId="167" fontId="137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36" fillId="0" borderId="6" xfId="0" applyFont="1" applyFill="1" applyBorder="1" applyAlignment="1">
      <alignment horizontal="left" vertical="center" wrapText="1"/>
    </xf>
    <xf numFmtId="0" fontId="136" fillId="0" borderId="5" xfId="0" applyFont="1" applyFill="1" applyBorder="1" applyAlignment="1">
      <alignment horizontal="left" vertical="center" wrapText="1"/>
    </xf>
    <xf numFmtId="0" fontId="136" fillId="0" borderId="7" xfId="0" applyFont="1" applyFill="1" applyBorder="1" applyAlignment="1">
      <alignment horizontal="left" vertical="center" wrapText="1"/>
    </xf>
    <xf numFmtId="0" fontId="135" fillId="73" borderId="8" xfId="0" applyFont="1" applyFill="1" applyBorder="1" applyAlignment="1">
      <alignment horizontal="center" vertical="center" wrapText="1"/>
    </xf>
    <xf numFmtId="0" fontId="139" fillId="73" borderId="8" xfId="0" applyFont="1" applyFill="1" applyBorder="1" applyAlignment="1">
      <alignment horizontal="center"/>
    </xf>
    <xf numFmtId="0" fontId="136" fillId="9" borderId="6" xfId="0" applyFont="1" applyFill="1" applyBorder="1" applyAlignment="1">
      <alignment horizontal="center" wrapText="1"/>
    </xf>
    <xf numFmtId="0" fontId="136" fillId="9" borderId="5" xfId="0" applyFont="1" applyFill="1" applyBorder="1" applyAlignment="1">
      <alignment horizontal="center" wrapText="1"/>
    </xf>
    <xf numFmtId="0" fontId="136" fillId="9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9" fillId="0" borderId="0" xfId="0" applyFont="1" applyBorder="1" applyAlignment="1">
      <alignment wrapText="1"/>
    </xf>
    <xf numFmtId="0" fontId="139" fillId="0" borderId="0" xfId="0" applyFont="1" applyBorder="1" applyAlignment="1"/>
    <xf numFmtId="0" fontId="140" fillId="0" borderId="0" xfId="0" applyFont="1" applyAlignment="1"/>
    <xf numFmtId="0" fontId="139" fillId="0" borderId="0" xfId="0" applyFont="1" applyAlignment="1">
      <alignment wrapText="1"/>
    </xf>
    <xf numFmtId="0" fontId="139" fillId="0" borderId="0" xfId="0" applyFont="1" applyAlignment="1"/>
    <xf numFmtId="0" fontId="136" fillId="73" borderId="12" xfId="1880" applyNumberFormat="1" applyFont="1" applyFill="1" applyBorder="1" applyAlignment="1" applyProtection="1">
      <alignment horizontal="center" vertical="center"/>
    </xf>
    <xf numFmtId="0" fontId="136" fillId="73" borderId="13" xfId="1880" applyNumberFormat="1" applyFont="1" applyFill="1" applyBorder="1" applyAlignment="1" applyProtection="1">
      <alignment horizontal="center" vertical="center"/>
    </xf>
    <xf numFmtId="0" fontId="136" fillId="73" borderId="14" xfId="1880" applyNumberFormat="1" applyFont="1" applyFill="1" applyBorder="1" applyAlignment="1" applyProtection="1">
      <alignment horizontal="center" vertical="center"/>
    </xf>
    <xf numFmtId="0" fontId="136" fillId="73" borderId="34" xfId="1880" applyNumberFormat="1" applyFont="1" applyFill="1" applyBorder="1" applyAlignment="1" applyProtection="1">
      <alignment horizontal="center" vertical="center"/>
    </xf>
    <xf numFmtId="0" fontId="136" fillId="73" borderId="35" xfId="1880" applyNumberFormat="1" applyFont="1" applyFill="1" applyBorder="1" applyAlignment="1" applyProtection="1">
      <alignment horizontal="center" vertical="center"/>
    </xf>
    <xf numFmtId="0" fontId="136" fillId="73" borderId="36" xfId="1880" applyNumberFormat="1" applyFont="1" applyFill="1" applyBorder="1" applyAlignment="1" applyProtection="1">
      <alignment horizontal="center" vertical="center"/>
    </xf>
    <xf numFmtId="0" fontId="136" fillId="70" borderId="57" xfId="1880" applyNumberFormat="1" applyFont="1" applyFill="1" applyBorder="1" applyAlignment="1" applyProtection="1">
      <alignment horizontal="center" vertical="center" wrapText="1"/>
    </xf>
    <xf numFmtId="0" fontId="136" fillId="70" borderId="91" xfId="1880" applyNumberFormat="1" applyFont="1" applyFill="1" applyBorder="1" applyAlignment="1" applyProtection="1">
      <alignment horizontal="center" vertical="center" wrapText="1"/>
    </xf>
    <xf numFmtId="0" fontId="136" fillId="70" borderId="92" xfId="1880" applyNumberFormat="1" applyFont="1" applyFill="1" applyBorder="1" applyAlignment="1" applyProtection="1">
      <alignment horizontal="center" vertical="center" wrapText="1"/>
    </xf>
    <xf numFmtId="0" fontId="140" fillId="0" borderId="93" xfId="0" applyFont="1" applyBorder="1" applyAlignment="1">
      <alignment horizontal="center" vertical="center" wrapText="1"/>
    </xf>
    <xf numFmtId="0" fontId="140" fillId="0" borderId="94" xfId="0" applyFont="1" applyBorder="1" applyAlignment="1">
      <alignment horizontal="center" vertical="center" wrapText="1"/>
    </xf>
    <xf numFmtId="0" fontId="136" fillId="0" borderId="91" xfId="1864" applyNumberFormat="1" applyFont="1" applyFill="1" applyBorder="1" applyAlignment="1" applyProtection="1">
      <alignment horizontal="center" vertical="center" wrapText="1"/>
    </xf>
    <xf numFmtId="0" fontId="136" fillId="0" borderId="84" xfId="1864" applyNumberFormat="1" applyFont="1" applyFill="1" applyBorder="1" applyAlignment="1" applyProtection="1">
      <alignment horizontal="center" vertical="center" wrapText="1"/>
    </xf>
    <xf numFmtId="0" fontId="136" fillId="0" borderId="92" xfId="1864" applyNumberFormat="1" applyFont="1" applyFill="1" applyBorder="1" applyAlignment="1" applyProtection="1">
      <alignment horizontal="center" vertical="center" wrapText="1"/>
    </xf>
    <xf numFmtId="0" fontId="136" fillId="0" borderId="93" xfId="1864" applyNumberFormat="1" applyFont="1" applyFill="1" applyBorder="1" applyAlignment="1" applyProtection="1">
      <alignment horizontal="center" vertical="center" wrapText="1"/>
    </xf>
    <xf numFmtId="0" fontId="136" fillId="0" borderId="74" xfId="1864" applyNumberFormat="1" applyFont="1" applyFill="1" applyBorder="1" applyAlignment="1" applyProtection="1">
      <alignment horizontal="center" vertical="center" wrapText="1"/>
    </xf>
    <xf numFmtId="0" fontId="136" fillId="0" borderId="94" xfId="1864" applyNumberFormat="1" applyFont="1" applyFill="1" applyBorder="1" applyAlignment="1" applyProtection="1">
      <alignment horizontal="center" vertical="center" wrapText="1"/>
    </xf>
    <xf numFmtId="0" fontId="136" fillId="0" borderId="89" xfId="1864" applyNumberFormat="1" applyFont="1" applyFill="1" applyBorder="1" applyAlignment="1" applyProtection="1">
      <alignment horizontal="center" vertical="center" wrapText="1"/>
    </xf>
    <xf numFmtId="0" fontId="140" fillId="0" borderId="74" xfId="0" applyFont="1" applyBorder="1" applyAlignment="1">
      <alignment horizontal="center" vertical="center" wrapText="1"/>
    </xf>
    <xf numFmtId="0" fontId="140" fillId="0" borderId="100" xfId="0" applyFont="1" applyBorder="1" applyAlignment="1">
      <alignment horizontal="center" vertical="center" wrapText="1"/>
    </xf>
    <xf numFmtId="0" fontId="136" fillId="73" borderId="91" xfId="1864" applyNumberFormat="1" applyFont="1" applyFill="1" applyBorder="1" applyAlignment="1" applyProtection="1">
      <alignment horizontal="center" vertical="center" wrapText="1"/>
    </xf>
    <xf numFmtId="0" fontId="136" fillId="73" borderId="84" xfId="1864" applyNumberFormat="1" applyFont="1" applyFill="1" applyBorder="1" applyAlignment="1" applyProtection="1">
      <alignment horizontal="center" vertical="center" wrapText="1"/>
    </xf>
    <xf numFmtId="0" fontId="136" fillId="73" borderId="89" xfId="1864" applyNumberFormat="1" applyFont="1" applyFill="1" applyBorder="1" applyAlignment="1" applyProtection="1">
      <alignment horizontal="center" vertical="center" wrapText="1"/>
    </xf>
    <xf numFmtId="0" fontId="136" fillId="73" borderId="34" xfId="1864" applyNumberFormat="1" applyFont="1" applyFill="1" applyBorder="1" applyAlignment="1" applyProtection="1">
      <alignment horizontal="center" vertical="center" wrapText="1"/>
    </xf>
    <xf numFmtId="0" fontId="136" fillId="73" borderId="35" xfId="1864" applyNumberFormat="1" applyFont="1" applyFill="1" applyBorder="1" applyAlignment="1" applyProtection="1">
      <alignment horizontal="center" vertical="center" wrapText="1"/>
    </xf>
    <xf numFmtId="0" fontId="136" fillId="73" borderId="36" xfId="1864" applyNumberFormat="1" applyFont="1" applyFill="1" applyBorder="1" applyAlignment="1" applyProtection="1">
      <alignment horizontal="center" vertical="center" wrapText="1"/>
    </xf>
    <xf numFmtId="0" fontId="136" fillId="0" borderId="95" xfId="1864" applyNumberFormat="1" applyFont="1" applyFill="1" applyBorder="1" applyAlignment="1" applyProtection="1">
      <alignment horizontal="center" vertical="center" wrapText="1"/>
    </xf>
    <xf numFmtId="0" fontId="136" fillId="0" borderId="96" xfId="1864" applyNumberFormat="1" applyFont="1" applyFill="1" applyBorder="1" applyAlignment="1" applyProtection="1">
      <alignment horizontal="center" vertical="center" wrapText="1"/>
    </xf>
    <xf numFmtId="0" fontId="136" fillId="0" borderId="97" xfId="1864" applyNumberFormat="1" applyFont="1" applyFill="1" applyBorder="1" applyAlignment="1" applyProtection="1">
      <alignment horizontal="center" vertical="center" wrapText="1"/>
    </xf>
    <xf numFmtId="0" fontId="135" fillId="73" borderId="0" xfId="0" applyFont="1" applyFill="1" applyAlignment="1">
      <alignment horizontal="center" vertical="center"/>
    </xf>
    <xf numFmtId="0" fontId="140" fillId="73" borderId="0" xfId="0" applyFont="1" applyFill="1" applyAlignment="1">
      <alignment horizontal="center" vertical="center"/>
    </xf>
    <xf numFmtId="0" fontId="139" fillId="0" borderId="0" xfId="0" applyFont="1" applyBorder="1" applyAlignment="1">
      <alignment horizontal="left" vertical="center" wrapText="1"/>
    </xf>
    <xf numFmtId="0" fontId="135" fillId="73" borderId="2" xfId="0" applyFont="1" applyFill="1" applyBorder="1" applyAlignment="1">
      <alignment horizontal="center" vertical="center"/>
    </xf>
  </cellXfs>
  <cellStyles count="2247">
    <cellStyle name=" 1" xfId="9"/>
    <cellStyle name="_x000a_bidires=100_x000d_" xfId="10"/>
    <cellStyle name="%" xfId="11"/>
    <cellStyle name="%_Inputs" xfId="12"/>
    <cellStyle name="%_Inputs (const)" xfId="13"/>
    <cellStyle name="%_Inputs Co" xfId="14"/>
    <cellStyle name="?…?ж?Ш?и [0.00]" xfId="15"/>
    <cellStyle name="?W??_‘O’с?р??" xfId="16"/>
    <cellStyle name="_CashFlow_2007_проект_02_02_final" xfId="17"/>
    <cellStyle name="_Model_RAB Мой" xfId="18"/>
    <cellStyle name="_Model_RAB Мой 2" xfId="19"/>
    <cellStyle name="_Model_RAB Мой 2 2" xfId="20"/>
    <cellStyle name="_Model_RAB Мой 2_OREP.KU.2011.MONTHLY.02(v0.1)" xfId="21"/>
    <cellStyle name="_Model_RAB Мой 2_OREP.KU.2011.MONTHLY.02(v0.4)" xfId="22"/>
    <cellStyle name="_Model_RAB Мой 2_OREP.KU.2011.MONTHLY.11(v1.4)" xfId="23"/>
    <cellStyle name="_Model_RAB Мой 2_OREP.KU.2011.MONTHLY.11(v1.4)_PROG.ESN.EF.2.52_3" xfId="24"/>
    <cellStyle name="_Model_RAB Мой 2_OREP.KU.2011.MONTHLY.11(v1.4)_UPDATE.BALANCE.WARM.2012YEAR.TO.1.1" xfId="25"/>
    <cellStyle name="_Model_RAB Мой 2_OREP.KU.2011.MONTHLY.11(v1.4)_UPDATE.CALC.WARM.2012YEAR.TO.1.1" xfId="26"/>
    <cellStyle name="_Model_RAB Мой 2_TEHSHEET" xfId="27"/>
    <cellStyle name="_Model_RAB Мой 2_UPDATE.BALANCE.WARM.2012YEAR.TO.1.1" xfId="28"/>
    <cellStyle name="_Model_RAB Мой 2_UPDATE.CALC.WARM.2012YEAR.TO.1.1" xfId="29"/>
    <cellStyle name="_Model_RAB Мой 2_UPDATE.MONITORING.OS.EE.2.02.TO.1.3.64" xfId="30"/>
    <cellStyle name="_Model_RAB Мой 2_UPDATE.OREP.KU.2011.MONTHLY.02.TO.1.2" xfId="31"/>
    <cellStyle name="_Model_RAB Мой_46EE.2011(v1.0)" xfId="32"/>
    <cellStyle name="_Model_RAB Мой_46EE.2011(v1.0)_46TE.2011(v1.0)" xfId="33"/>
    <cellStyle name="_Model_RAB Мой_46EE.2011(v1.0)_INDEX.STATION.2012(v1.0)_" xfId="34"/>
    <cellStyle name="_Model_RAB Мой_46EE.2011(v1.0)_INDEX.STATION.2012(v2.0)" xfId="35"/>
    <cellStyle name="_Model_RAB Мой_46EE.2011(v1.2)" xfId="36"/>
    <cellStyle name="_Model_RAB Мой_46TE.2011(v1.0)" xfId="37"/>
    <cellStyle name="_Model_RAB Мой_ARMRAZR" xfId="38"/>
    <cellStyle name="_Model_RAB Мой_BALANCE.TBO.2011YEAR(v1.1)" xfId="39"/>
    <cellStyle name="_Model_RAB Мой_BALANCE.WARM.2010.FACT(v1.0)" xfId="40"/>
    <cellStyle name="_Model_RAB Мой_BALANCE.WARM.2010.PLAN" xfId="41"/>
    <cellStyle name="_Model_RAB Мой_BALANCE.WARM.2011YEAR(v0.7)" xfId="42"/>
    <cellStyle name="_Model_RAB Мой_BALANCE.WARM.2011YEAR.NEW.UPDATE.SCHEME" xfId="43"/>
    <cellStyle name="_Model_RAB Мой_DOPFACTOR.VO.2012(v1.0)" xfId="44"/>
    <cellStyle name="_Model_RAB Мой_EE.2REK.P2011.4.78(v0.3)" xfId="45"/>
    <cellStyle name="_Model_RAB Мой_FORM910.2012(v1.1)" xfId="46"/>
    <cellStyle name="_Model_RAB Мой_INVEST.EE.PLAN.4.78(v0.1)" xfId="47"/>
    <cellStyle name="_Model_RAB Мой_INVEST.EE.PLAN.4.78(v0.3)" xfId="48"/>
    <cellStyle name="_Model_RAB Мой_INVEST.PLAN.4.78(v0.1)" xfId="49"/>
    <cellStyle name="_Model_RAB Мой_INVEST.WARM.PLAN.4.78(v0.1)" xfId="50"/>
    <cellStyle name="_Model_RAB Мой_INVEST_WARM_PLAN" xfId="51"/>
    <cellStyle name="_Model_RAB Мой_NADB.JNVLS.APTEKA.2011(v1.3.3)" xfId="52"/>
    <cellStyle name="_Model_RAB Мой_NADB.JNVLS.APTEKA.2011(v1.3.3)_46TE.2011(v1.0)" xfId="53"/>
    <cellStyle name="_Model_RAB Мой_NADB.JNVLS.APTEKA.2011(v1.3.3)_INDEX.STATION.2012(v1.0)_" xfId="54"/>
    <cellStyle name="_Model_RAB Мой_NADB.JNVLS.APTEKA.2011(v1.3.3)_INDEX.STATION.2012(v2.0)" xfId="55"/>
    <cellStyle name="_Model_RAB Мой_NADB.JNVLS.APTEKA.2011(v1.3.4)" xfId="56"/>
    <cellStyle name="_Model_RAB Мой_NADB.JNVLS.APTEKA.2011(v1.3.4)_46TE.2011(v1.0)" xfId="57"/>
    <cellStyle name="_Model_RAB Мой_NADB.JNVLS.APTEKA.2011(v1.3.4)_INDEX.STATION.2012(v1.0)_" xfId="58"/>
    <cellStyle name="_Model_RAB Мой_NADB.JNVLS.APTEKA.2011(v1.3.4)_INDEX.STATION.2012(v2.0)" xfId="59"/>
    <cellStyle name="_Model_RAB Мой_PR.PROG.WARM.NOTCOMBI.2012.2.16_v1.4(04.04.11) " xfId="60"/>
    <cellStyle name="_Model_RAB Мой_PREDEL.JKH.UTV.2011(v1.0.1)" xfId="61"/>
    <cellStyle name="_Model_RAB Мой_PREDEL.JKH.UTV.2011(v1.0.1)_46TE.2011(v1.0)" xfId="62"/>
    <cellStyle name="_Model_RAB Мой_PREDEL.JKH.UTV.2011(v1.0.1)_INDEX.STATION.2012(v1.0)_" xfId="63"/>
    <cellStyle name="_Model_RAB Мой_PREDEL.JKH.UTV.2011(v1.0.1)_INDEX.STATION.2012(v2.0)" xfId="64"/>
    <cellStyle name="_Model_RAB Мой_PREDEL.JKH.UTV.2011(v1.1)" xfId="65"/>
    <cellStyle name="_Model_RAB Мой_PROG.ESN.EF.2.52_3" xfId="66"/>
    <cellStyle name="_Model_RAB Мой_TEHSHEET" xfId="67"/>
    <cellStyle name="_Model_RAB Мой_TEST.TEMPLATE" xfId="68"/>
    <cellStyle name="_Model_RAB Мой_UPDATE.46EE.2011.TO.1.1" xfId="69"/>
    <cellStyle name="_Model_RAB Мой_UPDATE.46TE.2011.TO.1.1" xfId="70"/>
    <cellStyle name="_Model_RAB Мой_UPDATE.46TE.2011.TO.1.2" xfId="71"/>
    <cellStyle name="_Model_RAB Мой_UPDATE.BALANCE.WARM.2011YEAR.TO.1.1" xfId="72"/>
    <cellStyle name="_Model_RAB Мой_UPDATE.BALANCE.WARM.2011YEAR.TO.1.1_46TE.2011(v1.0)" xfId="73"/>
    <cellStyle name="_Model_RAB Мой_UPDATE.BALANCE.WARM.2011YEAR.TO.1.1_INDEX.STATION.2012(v1.0)_" xfId="74"/>
    <cellStyle name="_Model_RAB Мой_UPDATE.BALANCE.WARM.2011YEAR.TO.1.1_INDEX.STATION.2012(v2.0)" xfId="75"/>
    <cellStyle name="_Model_RAB Мой_UPDATE.BALANCE.WARM.2011YEAR.TO.1.1_OREP.KU.2011.MONTHLY.02(v1.1)" xfId="76"/>
    <cellStyle name="_Model_RAB Мой_UPDATE.BALANCE.WARM.2011YEAR.TO.1.2" xfId="77"/>
    <cellStyle name="_Model_RAB Мой_UPDATE.BALANCE.WARM.2011YEAR.TO.1.4.64" xfId="78"/>
    <cellStyle name="_Model_RAB Мой_UPDATE.BALANCE.WARM.2011YEAR.TO.1.5.64" xfId="79"/>
    <cellStyle name="_Model_RAB Мой_UPDATE.MONITORING.OS.EE.2.02.TO.1.3.64" xfId="80"/>
    <cellStyle name="_Model_RAB Мой_UPDATE.NADB.JNVLS.APTEKA.2011.TO.1.3.4" xfId="81"/>
    <cellStyle name="_Model_RAB Мой_Книга2" xfId="82"/>
    <cellStyle name="_Model_RAB Мой_Книга2_PR.PROG.WARM.NOTCOMBI.2012.2.16_v1.4(04.04.11) " xfId="83"/>
    <cellStyle name="_Model_RAB_MRSK_svod" xfId="84"/>
    <cellStyle name="_Model_RAB_MRSK_svod 2" xfId="85"/>
    <cellStyle name="_Model_RAB_MRSK_svod 2 2" xfId="86"/>
    <cellStyle name="_Model_RAB_MRSK_svod 2_OREP.KU.2011.MONTHLY.02(v0.1)" xfId="87"/>
    <cellStyle name="_Model_RAB_MRSK_svod 2_OREP.KU.2011.MONTHLY.02(v0.4)" xfId="88"/>
    <cellStyle name="_Model_RAB_MRSK_svod 2_OREP.KU.2011.MONTHLY.11(v1.4)" xfId="89"/>
    <cellStyle name="_Model_RAB_MRSK_svod 2_OREP.KU.2011.MONTHLY.11(v1.4)_PROG.ESN.EF.2.52_3" xfId="90"/>
    <cellStyle name="_Model_RAB_MRSK_svod 2_OREP.KU.2011.MONTHLY.11(v1.4)_UPDATE.BALANCE.WARM.2012YEAR.TO.1.1" xfId="91"/>
    <cellStyle name="_Model_RAB_MRSK_svod 2_OREP.KU.2011.MONTHLY.11(v1.4)_UPDATE.CALC.WARM.2012YEAR.TO.1.1" xfId="92"/>
    <cellStyle name="_Model_RAB_MRSK_svod 2_TEHSHEET" xfId="93"/>
    <cellStyle name="_Model_RAB_MRSK_svod 2_UPDATE.BALANCE.WARM.2012YEAR.TO.1.1" xfId="94"/>
    <cellStyle name="_Model_RAB_MRSK_svod 2_UPDATE.CALC.WARM.2012YEAR.TO.1.1" xfId="95"/>
    <cellStyle name="_Model_RAB_MRSK_svod 2_UPDATE.MONITORING.OS.EE.2.02.TO.1.3.64" xfId="96"/>
    <cellStyle name="_Model_RAB_MRSK_svod 2_UPDATE.OREP.KU.2011.MONTHLY.02.TO.1.2" xfId="97"/>
    <cellStyle name="_Model_RAB_MRSK_svod_46EE.2011(v1.0)" xfId="98"/>
    <cellStyle name="_Model_RAB_MRSK_svod_46EE.2011(v1.0)_46TE.2011(v1.0)" xfId="99"/>
    <cellStyle name="_Model_RAB_MRSK_svod_46EE.2011(v1.0)_INDEX.STATION.2012(v1.0)_" xfId="100"/>
    <cellStyle name="_Model_RAB_MRSK_svod_46EE.2011(v1.0)_INDEX.STATION.2012(v2.0)" xfId="101"/>
    <cellStyle name="_Model_RAB_MRSK_svod_46EE.2011(v1.2)" xfId="102"/>
    <cellStyle name="_Model_RAB_MRSK_svod_46TE.2011(v1.0)" xfId="103"/>
    <cellStyle name="_Model_RAB_MRSK_svod_ARMRAZR" xfId="104"/>
    <cellStyle name="_Model_RAB_MRSK_svod_BALANCE.TBO.2011YEAR(v1.1)" xfId="105"/>
    <cellStyle name="_Model_RAB_MRSK_svod_BALANCE.WARM.2010.FACT(v1.0)" xfId="106"/>
    <cellStyle name="_Model_RAB_MRSK_svod_BALANCE.WARM.2010.PLAN" xfId="107"/>
    <cellStyle name="_Model_RAB_MRSK_svod_BALANCE.WARM.2011YEAR(v0.7)" xfId="108"/>
    <cellStyle name="_Model_RAB_MRSK_svod_BALANCE.WARM.2011YEAR.NEW.UPDATE.SCHEME" xfId="109"/>
    <cellStyle name="_Model_RAB_MRSK_svod_DOPFACTOR.VO.2012(v1.0)" xfId="110"/>
    <cellStyle name="_Model_RAB_MRSK_svod_EE.2REK.P2011.4.78(v0.3)" xfId="111"/>
    <cellStyle name="_Model_RAB_MRSK_svod_FORM910.2012(v1.1)" xfId="112"/>
    <cellStyle name="_Model_RAB_MRSK_svod_INVEST.EE.PLAN.4.78(v0.1)" xfId="113"/>
    <cellStyle name="_Model_RAB_MRSK_svod_INVEST.EE.PLAN.4.78(v0.3)" xfId="114"/>
    <cellStyle name="_Model_RAB_MRSK_svod_INVEST.PLAN.4.78(v0.1)" xfId="115"/>
    <cellStyle name="_Model_RAB_MRSK_svod_INVEST.WARM.PLAN.4.78(v0.1)" xfId="116"/>
    <cellStyle name="_Model_RAB_MRSK_svod_INVEST_WARM_PLAN" xfId="117"/>
    <cellStyle name="_Model_RAB_MRSK_svod_NADB.JNVLS.APTEKA.2011(v1.3.3)" xfId="118"/>
    <cellStyle name="_Model_RAB_MRSK_svod_NADB.JNVLS.APTEKA.2011(v1.3.3)_46TE.2011(v1.0)" xfId="119"/>
    <cellStyle name="_Model_RAB_MRSK_svod_NADB.JNVLS.APTEKA.2011(v1.3.3)_INDEX.STATION.2012(v1.0)_" xfId="120"/>
    <cellStyle name="_Model_RAB_MRSK_svod_NADB.JNVLS.APTEKA.2011(v1.3.3)_INDEX.STATION.2012(v2.0)" xfId="121"/>
    <cellStyle name="_Model_RAB_MRSK_svod_NADB.JNVLS.APTEKA.2011(v1.3.4)" xfId="122"/>
    <cellStyle name="_Model_RAB_MRSK_svod_NADB.JNVLS.APTEKA.2011(v1.3.4)_46TE.2011(v1.0)" xfId="123"/>
    <cellStyle name="_Model_RAB_MRSK_svod_NADB.JNVLS.APTEKA.2011(v1.3.4)_INDEX.STATION.2012(v1.0)_" xfId="124"/>
    <cellStyle name="_Model_RAB_MRSK_svod_NADB.JNVLS.APTEKA.2011(v1.3.4)_INDEX.STATION.2012(v2.0)" xfId="125"/>
    <cellStyle name="_Model_RAB_MRSK_svod_PR.PROG.WARM.NOTCOMBI.2012.2.16_v1.4(04.04.11) " xfId="126"/>
    <cellStyle name="_Model_RAB_MRSK_svod_PREDEL.JKH.UTV.2011(v1.0.1)" xfId="127"/>
    <cellStyle name="_Model_RAB_MRSK_svod_PREDEL.JKH.UTV.2011(v1.0.1)_46TE.2011(v1.0)" xfId="128"/>
    <cellStyle name="_Model_RAB_MRSK_svod_PREDEL.JKH.UTV.2011(v1.0.1)_INDEX.STATION.2012(v1.0)_" xfId="129"/>
    <cellStyle name="_Model_RAB_MRSK_svod_PREDEL.JKH.UTV.2011(v1.0.1)_INDEX.STATION.2012(v2.0)" xfId="130"/>
    <cellStyle name="_Model_RAB_MRSK_svod_PREDEL.JKH.UTV.2011(v1.1)" xfId="131"/>
    <cellStyle name="_Model_RAB_MRSK_svod_PROG.ESN.EF.2.52_3" xfId="132"/>
    <cellStyle name="_Model_RAB_MRSK_svod_TEHSHEET" xfId="133"/>
    <cellStyle name="_Model_RAB_MRSK_svod_TEST.TEMPLATE" xfId="134"/>
    <cellStyle name="_Model_RAB_MRSK_svod_UPDATE.46EE.2011.TO.1.1" xfId="135"/>
    <cellStyle name="_Model_RAB_MRSK_svod_UPDATE.46TE.2011.TO.1.1" xfId="136"/>
    <cellStyle name="_Model_RAB_MRSK_svod_UPDATE.46TE.2011.TO.1.2" xfId="137"/>
    <cellStyle name="_Model_RAB_MRSK_svod_UPDATE.BALANCE.WARM.2011YEAR.TO.1.1" xfId="138"/>
    <cellStyle name="_Model_RAB_MRSK_svod_UPDATE.BALANCE.WARM.2011YEAR.TO.1.1_46TE.2011(v1.0)" xfId="139"/>
    <cellStyle name="_Model_RAB_MRSK_svod_UPDATE.BALANCE.WARM.2011YEAR.TO.1.1_INDEX.STATION.2012(v1.0)_" xfId="140"/>
    <cellStyle name="_Model_RAB_MRSK_svod_UPDATE.BALANCE.WARM.2011YEAR.TO.1.1_INDEX.STATION.2012(v2.0)" xfId="141"/>
    <cellStyle name="_Model_RAB_MRSK_svod_UPDATE.BALANCE.WARM.2011YEAR.TO.1.1_OREP.KU.2011.MONTHLY.02(v1.1)" xfId="142"/>
    <cellStyle name="_Model_RAB_MRSK_svod_UPDATE.BALANCE.WARM.2011YEAR.TO.1.2" xfId="143"/>
    <cellStyle name="_Model_RAB_MRSK_svod_UPDATE.BALANCE.WARM.2011YEAR.TO.1.4.64" xfId="144"/>
    <cellStyle name="_Model_RAB_MRSK_svod_UPDATE.BALANCE.WARM.2011YEAR.TO.1.5.64" xfId="145"/>
    <cellStyle name="_Model_RAB_MRSK_svod_UPDATE.MONITORING.OS.EE.2.02.TO.1.3.64" xfId="146"/>
    <cellStyle name="_Model_RAB_MRSK_svod_UPDATE.NADB.JNVLS.APTEKA.2011.TO.1.3.4" xfId="147"/>
    <cellStyle name="_Model_RAB_MRSK_svod_Книга2" xfId="148"/>
    <cellStyle name="_Model_RAB_MRSK_svod_Книга2_PR.PROG.WARM.NOTCOMBI.2012.2.16_v1.4(04.04.11) " xfId="149"/>
    <cellStyle name="_Plug" xfId="150"/>
    <cellStyle name="_Бюджет2006_ПОКАЗАТЕЛИ СВОДНЫЕ" xfId="151"/>
    <cellStyle name="_ВО ОП ТЭС-ОТ- 2007" xfId="152"/>
    <cellStyle name="_ВО ОП ТЭС-ОТ- 2007_Новая инструкция1_фст" xfId="153"/>
    <cellStyle name="_ВФ ОАО ТЭС-ОТ- 2009" xfId="154"/>
    <cellStyle name="_ВФ ОАО ТЭС-ОТ- 2009_Новая инструкция1_фст" xfId="155"/>
    <cellStyle name="_выручка по присоединениям2" xfId="156"/>
    <cellStyle name="_выручка по присоединениям2_Новая инструкция1_фст" xfId="157"/>
    <cellStyle name="_Договор аренды ЯЭ с разбивкой" xfId="158"/>
    <cellStyle name="_Договор аренды ЯЭ с разбивкой_Новая инструкция1_фст" xfId="159"/>
    <cellStyle name="_Защита ФЗП" xfId="160"/>
    <cellStyle name="_Исходные данные для модели" xfId="161"/>
    <cellStyle name="_Исходные данные для модели_Новая инструкция1_фст" xfId="162"/>
    <cellStyle name="_Консолидация-2008-проект-new" xfId="163"/>
    <cellStyle name="_МОДЕЛЬ_1 (2)" xfId="164"/>
    <cellStyle name="_МОДЕЛЬ_1 (2) 2" xfId="165"/>
    <cellStyle name="_МОДЕЛЬ_1 (2) 2 2" xfId="166"/>
    <cellStyle name="_МОДЕЛЬ_1 (2) 2_OREP.KU.2011.MONTHLY.02(v0.1)" xfId="167"/>
    <cellStyle name="_МОДЕЛЬ_1 (2) 2_OREP.KU.2011.MONTHLY.02(v0.4)" xfId="168"/>
    <cellStyle name="_МОДЕЛЬ_1 (2) 2_OREP.KU.2011.MONTHLY.11(v1.4)" xfId="169"/>
    <cellStyle name="_МОДЕЛЬ_1 (2) 2_OREP.KU.2011.MONTHLY.11(v1.4)_PROG.ESN.EF.2.52_3" xfId="170"/>
    <cellStyle name="_МОДЕЛЬ_1 (2) 2_OREP.KU.2011.MONTHLY.11(v1.4)_UPDATE.BALANCE.WARM.2012YEAR.TO.1.1" xfId="171"/>
    <cellStyle name="_МОДЕЛЬ_1 (2) 2_OREP.KU.2011.MONTHLY.11(v1.4)_UPDATE.CALC.WARM.2012YEAR.TO.1.1" xfId="172"/>
    <cellStyle name="_МОДЕЛЬ_1 (2) 2_TEHSHEET" xfId="173"/>
    <cellStyle name="_МОДЕЛЬ_1 (2) 2_UPDATE.BALANCE.WARM.2012YEAR.TO.1.1" xfId="174"/>
    <cellStyle name="_МОДЕЛЬ_1 (2) 2_UPDATE.CALC.WARM.2012YEAR.TO.1.1" xfId="175"/>
    <cellStyle name="_МОДЕЛЬ_1 (2) 2_UPDATE.MONITORING.OS.EE.2.02.TO.1.3.64" xfId="176"/>
    <cellStyle name="_МОДЕЛЬ_1 (2) 2_UPDATE.OREP.KU.2011.MONTHLY.02.TO.1.2" xfId="177"/>
    <cellStyle name="_МОДЕЛЬ_1 (2)_46EE.2011(v1.0)" xfId="178"/>
    <cellStyle name="_МОДЕЛЬ_1 (2)_46EE.2011(v1.0)_46TE.2011(v1.0)" xfId="179"/>
    <cellStyle name="_МОДЕЛЬ_1 (2)_46EE.2011(v1.0)_INDEX.STATION.2012(v1.0)_" xfId="180"/>
    <cellStyle name="_МОДЕЛЬ_1 (2)_46EE.2011(v1.0)_INDEX.STATION.2012(v2.0)" xfId="181"/>
    <cellStyle name="_МОДЕЛЬ_1 (2)_46EE.2011(v1.2)" xfId="182"/>
    <cellStyle name="_МОДЕЛЬ_1 (2)_46TE.2011(v1.0)" xfId="183"/>
    <cellStyle name="_МОДЕЛЬ_1 (2)_ARMRAZR" xfId="184"/>
    <cellStyle name="_МОДЕЛЬ_1 (2)_BALANCE.TBO.2011YEAR(v1.1)" xfId="185"/>
    <cellStyle name="_МОДЕЛЬ_1 (2)_BALANCE.WARM.2010.FACT(v1.0)" xfId="186"/>
    <cellStyle name="_МОДЕЛЬ_1 (2)_BALANCE.WARM.2010.PLAN" xfId="187"/>
    <cellStyle name="_МОДЕЛЬ_1 (2)_BALANCE.WARM.2011YEAR(v0.7)" xfId="188"/>
    <cellStyle name="_МОДЕЛЬ_1 (2)_BALANCE.WARM.2011YEAR.NEW.UPDATE.SCHEME" xfId="189"/>
    <cellStyle name="_МОДЕЛЬ_1 (2)_DOPFACTOR.VO.2012(v1.0)" xfId="190"/>
    <cellStyle name="_МОДЕЛЬ_1 (2)_EE.2REK.P2011.4.78(v0.3)" xfId="191"/>
    <cellStyle name="_МОДЕЛЬ_1 (2)_FORM910.2012(v1.1)" xfId="192"/>
    <cellStyle name="_МОДЕЛЬ_1 (2)_INVEST.EE.PLAN.4.78(v0.1)" xfId="193"/>
    <cellStyle name="_МОДЕЛЬ_1 (2)_INVEST.EE.PLAN.4.78(v0.3)" xfId="194"/>
    <cellStyle name="_МОДЕЛЬ_1 (2)_INVEST.PLAN.4.78(v0.1)" xfId="195"/>
    <cellStyle name="_МОДЕЛЬ_1 (2)_INVEST.WARM.PLAN.4.78(v0.1)" xfId="196"/>
    <cellStyle name="_МОДЕЛЬ_1 (2)_INVEST_WARM_PLAN" xfId="197"/>
    <cellStyle name="_МОДЕЛЬ_1 (2)_NADB.JNVLS.APTEKA.2011(v1.3.3)" xfId="198"/>
    <cellStyle name="_МОДЕЛЬ_1 (2)_NADB.JNVLS.APTEKA.2011(v1.3.3)_46TE.2011(v1.0)" xfId="199"/>
    <cellStyle name="_МОДЕЛЬ_1 (2)_NADB.JNVLS.APTEKA.2011(v1.3.3)_INDEX.STATION.2012(v1.0)_" xfId="200"/>
    <cellStyle name="_МОДЕЛЬ_1 (2)_NADB.JNVLS.APTEKA.2011(v1.3.3)_INDEX.STATION.2012(v2.0)" xfId="201"/>
    <cellStyle name="_МОДЕЛЬ_1 (2)_NADB.JNVLS.APTEKA.2011(v1.3.4)" xfId="202"/>
    <cellStyle name="_МОДЕЛЬ_1 (2)_NADB.JNVLS.APTEKA.2011(v1.3.4)_46TE.2011(v1.0)" xfId="203"/>
    <cellStyle name="_МОДЕЛЬ_1 (2)_NADB.JNVLS.APTEKA.2011(v1.3.4)_INDEX.STATION.2012(v1.0)_" xfId="204"/>
    <cellStyle name="_МОДЕЛЬ_1 (2)_NADB.JNVLS.APTEKA.2011(v1.3.4)_INDEX.STATION.2012(v2.0)" xfId="205"/>
    <cellStyle name="_МОДЕЛЬ_1 (2)_PR.PROG.WARM.NOTCOMBI.2012.2.16_v1.4(04.04.11) " xfId="206"/>
    <cellStyle name="_МОДЕЛЬ_1 (2)_PREDEL.JKH.UTV.2011(v1.0.1)" xfId="207"/>
    <cellStyle name="_МОДЕЛЬ_1 (2)_PREDEL.JKH.UTV.2011(v1.0.1)_46TE.2011(v1.0)" xfId="208"/>
    <cellStyle name="_МОДЕЛЬ_1 (2)_PREDEL.JKH.UTV.2011(v1.0.1)_INDEX.STATION.2012(v1.0)_" xfId="209"/>
    <cellStyle name="_МОДЕЛЬ_1 (2)_PREDEL.JKH.UTV.2011(v1.0.1)_INDEX.STATION.2012(v2.0)" xfId="210"/>
    <cellStyle name="_МОДЕЛЬ_1 (2)_PREDEL.JKH.UTV.2011(v1.1)" xfId="211"/>
    <cellStyle name="_МОДЕЛЬ_1 (2)_PROG.ESN.EF.2.52_3" xfId="212"/>
    <cellStyle name="_МОДЕЛЬ_1 (2)_TEHSHEET" xfId="213"/>
    <cellStyle name="_МОДЕЛЬ_1 (2)_TEST.TEMPLATE" xfId="214"/>
    <cellStyle name="_МОДЕЛЬ_1 (2)_UPDATE.46EE.2011.TO.1.1" xfId="215"/>
    <cellStyle name="_МОДЕЛЬ_1 (2)_UPDATE.46TE.2011.TO.1.1" xfId="216"/>
    <cellStyle name="_МОДЕЛЬ_1 (2)_UPDATE.46TE.2011.TO.1.2" xfId="217"/>
    <cellStyle name="_МОДЕЛЬ_1 (2)_UPDATE.BALANCE.WARM.2011YEAR.TO.1.1" xfId="218"/>
    <cellStyle name="_МОДЕЛЬ_1 (2)_UPDATE.BALANCE.WARM.2011YEAR.TO.1.1_46TE.2011(v1.0)" xfId="219"/>
    <cellStyle name="_МОДЕЛЬ_1 (2)_UPDATE.BALANCE.WARM.2011YEAR.TO.1.1_INDEX.STATION.2012(v1.0)_" xfId="220"/>
    <cellStyle name="_МОДЕЛЬ_1 (2)_UPDATE.BALANCE.WARM.2011YEAR.TO.1.1_INDEX.STATION.2012(v2.0)" xfId="221"/>
    <cellStyle name="_МОДЕЛЬ_1 (2)_UPDATE.BALANCE.WARM.2011YEAR.TO.1.1_OREP.KU.2011.MONTHLY.02(v1.1)" xfId="222"/>
    <cellStyle name="_МОДЕЛЬ_1 (2)_UPDATE.BALANCE.WARM.2011YEAR.TO.1.2" xfId="223"/>
    <cellStyle name="_МОДЕЛЬ_1 (2)_UPDATE.BALANCE.WARM.2011YEAR.TO.1.4.64" xfId="224"/>
    <cellStyle name="_МОДЕЛЬ_1 (2)_UPDATE.BALANCE.WARM.2011YEAR.TO.1.5.64" xfId="225"/>
    <cellStyle name="_МОДЕЛЬ_1 (2)_UPDATE.MONITORING.OS.EE.2.02.TO.1.3.64" xfId="226"/>
    <cellStyle name="_МОДЕЛЬ_1 (2)_UPDATE.NADB.JNVLS.APTEKA.2011.TO.1.3.4" xfId="227"/>
    <cellStyle name="_МОДЕЛЬ_1 (2)_Книга2" xfId="228"/>
    <cellStyle name="_МОДЕЛЬ_1 (2)_Книга2_PR.PROG.WARM.NOTCOMBI.2012.2.16_v1.4(04.04.11) " xfId="229"/>
    <cellStyle name="_НВВ 2009 постатейно свод по филиалам_09_02_09" xfId="230"/>
    <cellStyle name="_НВВ 2009 постатейно свод по филиалам_09_02_09_Новая инструкция1_фст" xfId="231"/>
    <cellStyle name="_НВВ 2009 постатейно свод по филиалам_для Валентина" xfId="232"/>
    <cellStyle name="_НВВ 2009 постатейно свод по филиалам_для Валентина_Новая инструкция1_фст" xfId="233"/>
    <cellStyle name="_Омск" xfId="234"/>
    <cellStyle name="_Омск_Новая инструкция1_фст" xfId="235"/>
    <cellStyle name="_ОТ ИД 2009" xfId="236"/>
    <cellStyle name="_ОТ ИД 2009_Новая инструкция1_фст" xfId="237"/>
    <cellStyle name="_пр 5 тариф RAB" xfId="238"/>
    <cellStyle name="_пр 5 тариф RAB 2" xfId="239"/>
    <cellStyle name="_пр 5 тариф RAB 2 2" xfId="240"/>
    <cellStyle name="_пр 5 тариф RAB 2_OREP.KU.2011.MONTHLY.02(v0.1)" xfId="241"/>
    <cellStyle name="_пр 5 тариф RAB 2_OREP.KU.2011.MONTHLY.02(v0.4)" xfId="242"/>
    <cellStyle name="_пр 5 тариф RAB 2_OREP.KU.2011.MONTHLY.11(v1.4)" xfId="243"/>
    <cellStyle name="_пр 5 тариф RAB 2_OREP.KU.2011.MONTHLY.11(v1.4)_PROG.ESN.EF.2.52_3" xfId="244"/>
    <cellStyle name="_пр 5 тариф RAB 2_OREP.KU.2011.MONTHLY.11(v1.4)_UPDATE.BALANCE.WARM.2012YEAR.TO.1.1" xfId="245"/>
    <cellStyle name="_пр 5 тариф RAB 2_OREP.KU.2011.MONTHLY.11(v1.4)_UPDATE.CALC.WARM.2012YEAR.TO.1.1" xfId="246"/>
    <cellStyle name="_пр 5 тариф RAB 2_TEHSHEET" xfId="247"/>
    <cellStyle name="_пр 5 тариф RAB 2_UPDATE.BALANCE.WARM.2012YEAR.TO.1.1" xfId="248"/>
    <cellStyle name="_пр 5 тариф RAB 2_UPDATE.CALC.WARM.2012YEAR.TO.1.1" xfId="249"/>
    <cellStyle name="_пр 5 тариф RAB 2_UPDATE.MONITORING.OS.EE.2.02.TO.1.3.64" xfId="250"/>
    <cellStyle name="_пр 5 тариф RAB 2_UPDATE.OREP.KU.2011.MONTHLY.02.TO.1.2" xfId="251"/>
    <cellStyle name="_пр 5 тариф RAB_46EE.2011(v1.0)" xfId="252"/>
    <cellStyle name="_пр 5 тариф RAB_46EE.2011(v1.0)_46TE.2011(v1.0)" xfId="253"/>
    <cellStyle name="_пр 5 тариф RAB_46EE.2011(v1.0)_INDEX.STATION.2012(v1.0)_" xfId="254"/>
    <cellStyle name="_пр 5 тариф RAB_46EE.2011(v1.0)_INDEX.STATION.2012(v2.0)" xfId="255"/>
    <cellStyle name="_пр 5 тариф RAB_46EE.2011(v1.2)" xfId="256"/>
    <cellStyle name="_пр 5 тариф RAB_46TE.2011(v1.0)" xfId="257"/>
    <cellStyle name="_пр 5 тариф RAB_ARMRAZR" xfId="258"/>
    <cellStyle name="_пр 5 тариф RAB_BALANCE.TBO.2011YEAR(v1.1)" xfId="259"/>
    <cellStyle name="_пр 5 тариф RAB_BALANCE.WARM.2010.FACT(v1.0)" xfId="260"/>
    <cellStyle name="_пр 5 тариф RAB_BALANCE.WARM.2010.PLAN" xfId="261"/>
    <cellStyle name="_пр 5 тариф RAB_BALANCE.WARM.2011YEAR(v0.7)" xfId="262"/>
    <cellStyle name="_пр 5 тариф RAB_BALANCE.WARM.2011YEAR.NEW.UPDATE.SCHEME" xfId="263"/>
    <cellStyle name="_пр 5 тариф RAB_DOPFACTOR.VO.2012(v1.0)" xfId="264"/>
    <cellStyle name="_пр 5 тариф RAB_EE.2REK.P2011.4.78(v0.3)" xfId="265"/>
    <cellStyle name="_пр 5 тариф RAB_FORM910.2012(v1.1)" xfId="266"/>
    <cellStyle name="_пр 5 тариф RAB_INVEST.EE.PLAN.4.78(v0.1)" xfId="267"/>
    <cellStyle name="_пр 5 тариф RAB_INVEST.EE.PLAN.4.78(v0.3)" xfId="268"/>
    <cellStyle name="_пр 5 тариф RAB_INVEST.PLAN.4.78(v0.1)" xfId="269"/>
    <cellStyle name="_пр 5 тариф RAB_INVEST.WARM.PLAN.4.78(v0.1)" xfId="270"/>
    <cellStyle name="_пр 5 тариф RAB_INVEST_WARM_PLAN" xfId="271"/>
    <cellStyle name="_пр 5 тариф RAB_NADB.JNVLS.APTEKA.2011(v1.3.3)" xfId="272"/>
    <cellStyle name="_пр 5 тариф RAB_NADB.JNVLS.APTEKA.2011(v1.3.3)_46TE.2011(v1.0)" xfId="273"/>
    <cellStyle name="_пр 5 тариф RAB_NADB.JNVLS.APTEKA.2011(v1.3.3)_INDEX.STATION.2012(v1.0)_" xfId="274"/>
    <cellStyle name="_пр 5 тариф RAB_NADB.JNVLS.APTEKA.2011(v1.3.3)_INDEX.STATION.2012(v2.0)" xfId="275"/>
    <cellStyle name="_пр 5 тариф RAB_NADB.JNVLS.APTEKA.2011(v1.3.4)" xfId="276"/>
    <cellStyle name="_пр 5 тариф RAB_NADB.JNVLS.APTEKA.2011(v1.3.4)_46TE.2011(v1.0)" xfId="277"/>
    <cellStyle name="_пр 5 тариф RAB_NADB.JNVLS.APTEKA.2011(v1.3.4)_INDEX.STATION.2012(v1.0)_" xfId="278"/>
    <cellStyle name="_пр 5 тариф RAB_NADB.JNVLS.APTEKA.2011(v1.3.4)_INDEX.STATION.2012(v2.0)" xfId="279"/>
    <cellStyle name="_пр 5 тариф RAB_PR.PROG.WARM.NOTCOMBI.2012.2.16_v1.4(04.04.11) " xfId="280"/>
    <cellStyle name="_пр 5 тариф RAB_PREDEL.JKH.UTV.2011(v1.0.1)" xfId="281"/>
    <cellStyle name="_пр 5 тариф RAB_PREDEL.JKH.UTV.2011(v1.0.1)_46TE.2011(v1.0)" xfId="282"/>
    <cellStyle name="_пр 5 тариф RAB_PREDEL.JKH.UTV.2011(v1.0.1)_INDEX.STATION.2012(v1.0)_" xfId="283"/>
    <cellStyle name="_пр 5 тариф RAB_PREDEL.JKH.UTV.2011(v1.0.1)_INDEX.STATION.2012(v2.0)" xfId="284"/>
    <cellStyle name="_пр 5 тариф RAB_PREDEL.JKH.UTV.2011(v1.1)" xfId="285"/>
    <cellStyle name="_пр 5 тариф RAB_PROG.ESN.EF.2.52_3" xfId="286"/>
    <cellStyle name="_пр 5 тариф RAB_TEHSHEET" xfId="287"/>
    <cellStyle name="_пр 5 тариф RAB_TEST.TEMPLATE" xfId="288"/>
    <cellStyle name="_пр 5 тариф RAB_UPDATE.46EE.2011.TO.1.1" xfId="289"/>
    <cellStyle name="_пр 5 тариф RAB_UPDATE.46TE.2011.TO.1.1" xfId="290"/>
    <cellStyle name="_пр 5 тариф RAB_UPDATE.46TE.2011.TO.1.2" xfId="291"/>
    <cellStyle name="_пр 5 тариф RAB_UPDATE.BALANCE.WARM.2011YEAR.TO.1.1" xfId="292"/>
    <cellStyle name="_пр 5 тариф RAB_UPDATE.BALANCE.WARM.2011YEAR.TO.1.1_46TE.2011(v1.0)" xfId="293"/>
    <cellStyle name="_пр 5 тариф RAB_UPDATE.BALANCE.WARM.2011YEAR.TO.1.1_INDEX.STATION.2012(v1.0)_" xfId="294"/>
    <cellStyle name="_пр 5 тариф RAB_UPDATE.BALANCE.WARM.2011YEAR.TO.1.1_INDEX.STATION.2012(v2.0)" xfId="295"/>
    <cellStyle name="_пр 5 тариф RAB_UPDATE.BALANCE.WARM.2011YEAR.TO.1.1_OREP.KU.2011.MONTHLY.02(v1.1)" xfId="296"/>
    <cellStyle name="_пр 5 тариф RAB_UPDATE.BALANCE.WARM.2011YEAR.TO.1.2" xfId="297"/>
    <cellStyle name="_пр 5 тариф RAB_UPDATE.BALANCE.WARM.2011YEAR.TO.1.4.64" xfId="298"/>
    <cellStyle name="_пр 5 тариф RAB_UPDATE.BALANCE.WARM.2011YEAR.TO.1.5.64" xfId="299"/>
    <cellStyle name="_пр 5 тариф RAB_UPDATE.MONITORING.OS.EE.2.02.TO.1.3.64" xfId="300"/>
    <cellStyle name="_пр 5 тариф RAB_UPDATE.NADB.JNVLS.APTEKA.2011.TO.1.3.4" xfId="301"/>
    <cellStyle name="_пр 5 тариф RAB_Книга2" xfId="302"/>
    <cellStyle name="_пр 5 тариф RAB_Книга2_PR.PROG.WARM.NOTCOMBI.2012.2.16_v1.4(04.04.11) " xfId="303"/>
    <cellStyle name="_Предожение _ДБП_2009 г ( согласованные БП)  (2)" xfId="304"/>
    <cellStyle name="_Предожение _ДБП_2009 г ( согласованные БП)  (2)_Новая инструкция1_фст" xfId="305"/>
    <cellStyle name="_Приложение 2 0806 факт" xfId="306"/>
    <cellStyle name="_Приложение МТС-3-КС" xfId="307"/>
    <cellStyle name="_Приложение МТС-3-КС_Новая инструкция1_фст" xfId="308"/>
    <cellStyle name="_Приложение-МТС--2-1" xfId="309"/>
    <cellStyle name="_Приложение-МТС--2-1_Новая инструкция1_фст" xfId="310"/>
    <cellStyle name="_Расчет RAB_22072008" xfId="311"/>
    <cellStyle name="_Расчет RAB_22072008 2" xfId="312"/>
    <cellStyle name="_Расчет RAB_22072008 2 2" xfId="313"/>
    <cellStyle name="_Расчет RAB_22072008 2_OREP.KU.2011.MONTHLY.02(v0.1)" xfId="314"/>
    <cellStyle name="_Расчет RAB_22072008 2_OREP.KU.2011.MONTHLY.02(v0.4)" xfId="315"/>
    <cellStyle name="_Расчет RAB_22072008 2_OREP.KU.2011.MONTHLY.11(v1.4)" xfId="316"/>
    <cellStyle name="_Расчет RAB_22072008 2_OREP.KU.2011.MONTHLY.11(v1.4)_PROG.ESN.EF.2.52_3" xfId="317"/>
    <cellStyle name="_Расчет RAB_22072008 2_OREP.KU.2011.MONTHLY.11(v1.4)_UPDATE.BALANCE.WARM.2012YEAR.TO.1.1" xfId="318"/>
    <cellStyle name="_Расчет RAB_22072008 2_OREP.KU.2011.MONTHLY.11(v1.4)_UPDATE.CALC.WARM.2012YEAR.TO.1.1" xfId="319"/>
    <cellStyle name="_Расчет RAB_22072008 2_TEHSHEET" xfId="320"/>
    <cellStyle name="_Расчет RAB_22072008 2_UPDATE.BALANCE.WARM.2012YEAR.TO.1.1" xfId="321"/>
    <cellStyle name="_Расчет RAB_22072008 2_UPDATE.CALC.WARM.2012YEAR.TO.1.1" xfId="322"/>
    <cellStyle name="_Расчет RAB_22072008 2_UPDATE.MONITORING.OS.EE.2.02.TO.1.3.64" xfId="323"/>
    <cellStyle name="_Расчет RAB_22072008 2_UPDATE.OREP.KU.2011.MONTHLY.02.TO.1.2" xfId="324"/>
    <cellStyle name="_Расчет RAB_22072008_46EE.2011(v1.0)" xfId="325"/>
    <cellStyle name="_Расчет RAB_22072008_46EE.2011(v1.0)_46TE.2011(v1.0)" xfId="326"/>
    <cellStyle name="_Расчет RAB_22072008_46EE.2011(v1.0)_INDEX.STATION.2012(v1.0)_" xfId="327"/>
    <cellStyle name="_Расчет RAB_22072008_46EE.2011(v1.0)_INDEX.STATION.2012(v2.0)" xfId="328"/>
    <cellStyle name="_Расчет RAB_22072008_46EE.2011(v1.2)" xfId="329"/>
    <cellStyle name="_Расчет RAB_22072008_46TE.2011(v1.0)" xfId="330"/>
    <cellStyle name="_Расчет RAB_22072008_ARMRAZR" xfId="331"/>
    <cellStyle name="_Расчет RAB_22072008_BALANCE.TBO.2011YEAR(v1.1)" xfId="332"/>
    <cellStyle name="_Расчет RAB_22072008_BALANCE.WARM.2010.FACT(v1.0)" xfId="333"/>
    <cellStyle name="_Расчет RAB_22072008_BALANCE.WARM.2010.PLAN" xfId="334"/>
    <cellStyle name="_Расчет RAB_22072008_BALANCE.WARM.2011YEAR(v0.7)" xfId="335"/>
    <cellStyle name="_Расчет RAB_22072008_BALANCE.WARM.2011YEAR.NEW.UPDATE.SCHEME" xfId="336"/>
    <cellStyle name="_Расчет RAB_22072008_DOPFACTOR.VO.2012(v1.0)" xfId="337"/>
    <cellStyle name="_Расчет RAB_22072008_EE.2REK.P2011.4.78(v0.3)" xfId="338"/>
    <cellStyle name="_Расчет RAB_22072008_FORM910.2012(v1.1)" xfId="339"/>
    <cellStyle name="_Расчет RAB_22072008_INVEST.EE.PLAN.4.78(v0.1)" xfId="340"/>
    <cellStyle name="_Расчет RAB_22072008_INVEST.EE.PLAN.4.78(v0.3)" xfId="341"/>
    <cellStyle name="_Расчет RAB_22072008_INVEST.PLAN.4.78(v0.1)" xfId="342"/>
    <cellStyle name="_Расчет RAB_22072008_INVEST.WARM.PLAN.4.78(v0.1)" xfId="343"/>
    <cellStyle name="_Расчет RAB_22072008_INVEST_WARM_PLAN" xfId="344"/>
    <cellStyle name="_Расчет RAB_22072008_NADB.JNVLS.APTEKA.2011(v1.3.3)" xfId="345"/>
    <cellStyle name="_Расчет RAB_22072008_NADB.JNVLS.APTEKA.2011(v1.3.3)_46TE.2011(v1.0)" xfId="346"/>
    <cellStyle name="_Расчет RAB_22072008_NADB.JNVLS.APTEKA.2011(v1.3.3)_INDEX.STATION.2012(v1.0)_" xfId="347"/>
    <cellStyle name="_Расчет RAB_22072008_NADB.JNVLS.APTEKA.2011(v1.3.3)_INDEX.STATION.2012(v2.0)" xfId="348"/>
    <cellStyle name="_Расчет RAB_22072008_NADB.JNVLS.APTEKA.2011(v1.3.4)" xfId="349"/>
    <cellStyle name="_Расчет RAB_22072008_NADB.JNVLS.APTEKA.2011(v1.3.4)_46TE.2011(v1.0)" xfId="350"/>
    <cellStyle name="_Расчет RAB_22072008_NADB.JNVLS.APTEKA.2011(v1.3.4)_INDEX.STATION.2012(v1.0)_" xfId="351"/>
    <cellStyle name="_Расчет RAB_22072008_NADB.JNVLS.APTEKA.2011(v1.3.4)_INDEX.STATION.2012(v2.0)" xfId="352"/>
    <cellStyle name="_Расчет RAB_22072008_PR.PROG.WARM.NOTCOMBI.2012.2.16_v1.4(04.04.11) " xfId="353"/>
    <cellStyle name="_Расчет RAB_22072008_PREDEL.JKH.UTV.2011(v1.0.1)" xfId="354"/>
    <cellStyle name="_Расчет RAB_22072008_PREDEL.JKH.UTV.2011(v1.0.1)_46TE.2011(v1.0)" xfId="355"/>
    <cellStyle name="_Расчет RAB_22072008_PREDEL.JKH.UTV.2011(v1.0.1)_INDEX.STATION.2012(v1.0)_" xfId="356"/>
    <cellStyle name="_Расчет RAB_22072008_PREDEL.JKH.UTV.2011(v1.0.1)_INDEX.STATION.2012(v2.0)" xfId="357"/>
    <cellStyle name="_Расчет RAB_22072008_PREDEL.JKH.UTV.2011(v1.1)" xfId="358"/>
    <cellStyle name="_Расчет RAB_22072008_PROG.ESN.EF.2.52_3" xfId="359"/>
    <cellStyle name="_Расчет RAB_22072008_TEHSHEET" xfId="360"/>
    <cellStyle name="_Расчет RAB_22072008_TEST.TEMPLATE" xfId="361"/>
    <cellStyle name="_Расчет RAB_22072008_UPDATE.46EE.2011.TO.1.1" xfId="362"/>
    <cellStyle name="_Расчет RAB_22072008_UPDATE.46TE.2011.TO.1.1" xfId="363"/>
    <cellStyle name="_Расчет RAB_22072008_UPDATE.46TE.2011.TO.1.2" xfId="364"/>
    <cellStyle name="_Расчет RAB_22072008_UPDATE.BALANCE.WARM.2011YEAR.TO.1.1" xfId="365"/>
    <cellStyle name="_Расчет RAB_22072008_UPDATE.BALANCE.WARM.2011YEAR.TO.1.1_46TE.2011(v1.0)" xfId="366"/>
    <cellStyle name="_Расчет RAB_22072008_UPDATE.BALANCE.WARM.2011YEAR.TO.1.1_INDEX.STATION.2012(v1.0)_" xfId="367"/>
    <cellStyle name="_Расчет RAB_22072008_UPDATE.BALANCE.WARM.2011YEAR.TO.1.1_INDEX.STATION.2012(v2.0)" xfId="368"/>
    <cellStyle name="_Расчет RAB_22072008_UPDATE.BALANCE.WARM.2011YEAR.TO.1.1_OREP.KU.2011.MONTHLY.02(v1.1)" xfId="369"/>
    <cellStyle name="_Расчет RAB_22072008_UPDATE.BALANCE.WARM.2011YEAR.TO.1.2" xfId="370"/>
    <cellStyle name="_Расчет RAB_22072008_UPDATE.BALANCE.WARM.2011YEAR.TO.1.4.64" xfId="371"/>
    <cellStyle name="_Расчет RAB_22072008_UPDATE.BALANCE.WARM.2011YEAR.TO.1.5.64" xfId="372"/>
    <cellStyle name="_Расчет RAB_22072008_UPDATE.MONITORING.OS.EE.2.02.TO.1.3.64" xfId="373"/>
    <cellStyle name="_Расчет RAB_22072008_UPDATE.NADB.JNVLS.APTEKA.2011.TO.1.3.4" xfId="374"/>
    <cellStyle name="_Расчет RAB_22072008_Книга2" xfId="375"/>
    <cellStyle name="_Расчет RAB_22072008_Книга2_PR.PROG.WARM.NOTCOMBI.2012.2.16_v1.4(04.04.11) " xfId="376"/>
    <cellStyle name="_Расчет RAB_Лен и МОЭСК_с 2010 года_14.04.2009_со сглаж_version 3.0_без ФСК" xfId="377"/>
    <cellStyle name="_Расчет RAB_Лен и МОЭСК_с 2010 года_14.04.2009_со сглаж_version 3.0_без ФСК 2" xfId="378"/>
    <cellStyle name="_Расчет RAB_Лен и МОЭСК_с 2010 года_14.04.2009_со сглаж_version 3.0_без ФСК 2 2" xfId="379"/>
    <cellStyle name="_Расчет RAB_Лен и МОЭСК_с 2010 года_14.04.2009_со сглаж_version 3.0_без ФСК 2_OREP.KU.2011.MONTHLY.02(v0.1)" xfId="380"/>
    <cellStyle name="_Расчет RAB_Лен и МОЭСК_с 2010 года_14.04.2009_со сглаж_version 3.0_без ФСК 2_OREP.KU.2011.MONTHLY.02(v0.4)" xfId="381"/>
    <cellStyle name="_Расчет RAB_Лен и МОЭСК_с 2010 года_14.04.2009_со сглаж_version 3.0_без ФСК 2_OREP.KU.2011.MONTHLY.11(v1.4)" xfId="382"/>
    <cellStyle name="_Расчет RAB_Лен и МОЭСК_с 2010 года_14.04.2009_со сглаж_version 3.0_без ФСК 2_OREP.KU.2011.MONTHLY.11(v1.4)_PROG.ESN.EF.2.52_3" xfId="383"/>
    <cellStyle name="_Расчет RAB_Лен и МОЭСК_с 2010 года_14.04.2009_со сглаж_version 3.0_без ФСК 2_OREP.KU.2011.MONTHLY.11(v1.4)_UPDATE.BALANCE.WARM.2012YEAR.TO.1.1" xfId="384"/>
    <cellStyle name="_Расчет RAB_Лен и МОЭСК_с 2010 года_14.04.2009_со сглаж_version 3.0_без ФСК 2_OREP.KU.2011.MONTHLY.11(v1.4)_UPDATE.CALC.WARM.2012YEAR.TO.1.1" xfId="385"/>
    <cellStyle name="_Расчет RAB_Лен и МОЭСК_с 2010 года_14.04.2009_со сглаж_version 3.0_без ФСК 2_TEHSHEET" xfId="386"/>
    <cellStyle name="_Расчет RAB_Лен и МОЭСК_с 2010 года_14.04.2009_со сглаж_version 3.0_без ФСК 2_UPDATE.BALANCE.WARM.2012YEAR.TO.1.1" xfId="387"/>
    <cellStyle name="_Расчет RAB_Лен и МОЭСК_с 2010 года_14.04.2009_со сглаж_version 3.0_без ФСК 2_UPDATE.CALC.WARM.2012YEAR.TO.1.1" xfId="388"/>
    <cellStyle name="_Расчет RAB_Лен и МОЭСК_с 2010 года_14.04.2009_со сглаж_version 3.0_без ФСК 2_UPDATE.MONITORING.OS.EE.2.02.TO.1.3.64" xfId="389"/>
    <cellStyle name="_Расчет RAB_Лен и МОЭСК_с 2010 года_14.04.2009_со сглаж_version 3.0_без ФСК 2_UPDATE.OREP.KU.2011.MONTHLY.02.TO.1.2" xfId="390"/>
    <cellStyle name="_Расчет RAB_Лен и МОЭСК_с 2010 года_14.04.2009_со сглаж_version 3.0_без ФСК_46EE.2011(v1.0)" xfId="391"/>
    <cellStyle name="_Расчет RAB_Лен и МОЭСК_с 2010 года_14.04.2009_со сглаж_version 3.0_без ФСК_46EE.2011(v1.0)_46TE.2011(v1.0)" xfId="392"/>
    <cellStyle name="_Расчет RAB_Лен и МОЭСК_с 2010 года_14.04.2009_со сглаж_version 3.0_без ФСК_46EE.2011(v1.0)_INDEX.STATION.2012(v1.0)_" xfId="393"/>
    <cellStyle name="_Расчет RAB_Лен и МОЭСК_с 2010 года_14.04.2009_со сглаж_version 3.0_без ФСК_46EE.2011(v1.0)_INDEX.STATION.2012(v2.0)" xfId="394"/>
    <cellStyle name="_Расчет RAB_Лен и МОЭСК_с 2010 года_14.04.2009_со сглаж_version 3.0_без ФСК_46EE.2011(v1.2)" xfId="395"/>
    <cellStyle name="_Расчет RAB_Лен и МОЭСК_с 2010 года_14.04.2009_со сглаж_version 3.0_без ФСК_46TE.2011(v1.0)" xfId="396"/>
    <cellStyle name="_Расчет RAB_Лен и МОЭСК_с 2010 года_14.04.2009_со сглаж_version 3.0_без ФСК_ARMRAZR" xfId="397"/>
    <cellStyle name="_Расчет RAB_Лен и МОЭСК_с 2010 года_14.04.2009_со сглаж_version 3.0_без ФСК_BALANCE.TBO.2011YEAR(v1.1)" xfId="398"/>
    <cellStyle name="_Расчет RAB_Лен и МОЭСК_с 2010 года_14.04.2009_со сглаж_version 3.0_без ФСК_BALANCE.WARM.2010.FACT(v1.0)" xfId="399"/>
    <cellStyle name="_Расчет RAB_Лен и МОЭСК_с 2010 года_14.04.2009_со сглаж_version 3.0_без ФСК_BALANCE.WARM.2010.PLAN" xfId="400"/>
    <cellStyle name="_Расчет RAB_Лен и МОЭСК_с 2010 года_14.04.2009_со сглаж_version 3.0_без ФСК_BALANCE.WARM.2011YEAR(v0.7)" xfId="401"/>
    <cellStyle name="_Расчет RAB_Лен и МОЭСК_с 2010 года_14.04.2009_со сглаж_version 3.0_без ФСК_BALANCE.WARM.2011YEAR.NEW.UPDATE.SCHEME" xfId="402"/>
    <cellStyle name="_Расчет RAB_Лен и МОЭСК_с 2010 года_14.04.2009_со сглаж_version 3.0_без ФСК_DOPFACTOR.VO.2012(v1.0)" xfId="403"/>
    <cellStyle name="_Расчет RAB_Лен и МОЭСК_с 2010 года_14.04.2009_со сглаж_version 3.0_без ФСК_EE.2REK.P2011.4.78(v0.3)" xfId="404"/>
    <cellStyle name="_Расчет RAB_Лен и МОЭСК_с 2010 года_14.04.2009_со сглаж_version 3.0_без ФСК_FORM910.2012(v1.1)" xfId="405"/>
    <cellStyle name="_Расчет RAB_Лен и МОЭСК_с 2010 года_14.04.2009_со сглаж_version 3.0_без ФСК_INVEST.EE.PLAN.4.78(v0.1)" xfId="406"/>
    <cellStyle name="_Расчет RAB_Лен и МОЭСК_с 2010 года_14.04.2009_со сглаж_version 3.0_без ФСК_INVEST.EE.PLAN.4.78(v0.3)" xfId="407"/>
    <cellStyle name="_Расчет RAB_Лен и МОЭСК_с 2010 года_14.04.2009_со сглаж_version 3.0_без ФСК_INVEST.PLAN.4.78(v0.1)" xfId="408"/>
    <cellStyle name="_Расчет RAB_Лен и МОЭСК_с 2010 года_14.04.2009_со сглаж_version 3.0_без ФСК_INVEST.WARM.PLAN.4.78(v0.1)" xfId="409"/>
    <cellStyle name="_Расчет RAB_Лен и МОЭСК_с 2010 года_14.04.2009_со сглаж_version 3.0_без ФСК_INVEST_WARM_PLAN" xfId="410"/>
    <cellStyle name="_Расчет RAB_Лен и МОЭСК_с 2010 года_14.04.2009_со сглаж_version 3.0_без ФСК_NADB.JNVLS.APTEKA.2011(v1.3.3)" xfId="411"/>
    <cellStyle name="_Расчет RAB_Лен и МОЭСК_с 2010 года_14.04.2009_со сглаж_version 3.0_без ФСК_NADB.JNVLS.APTEKA.2011(v1.3.3)_46TE.2011(v1.0)" xfId="412"/>
    <cellStyle name="_Расчет RAB_Лен и МОЭСК_с 2010 года_14.04.2009_со сглаж_version 3.0_без ФСК_NADB.JNVLS.APTEKA.2011(v1.3.3)_INDEX.STATION.2012(v1.0)_" xfId="413"/>
    <cellStyle name="_Расчет RAB_Лен и МОЭСК_с 2010 года_14.04.2009_со сглаж_version 3.0_без ФСК_NADB.JNVLS.APTEKA.2011(v1.3.3)_INDEX.STATION.2012(v2.0)" xfId="414"/>
    <cellStyle name="_Расчет RAB_Лен и МОЭСК_с 2010 года_14.04.2009_со сглаж_version 3.0_без ФСК_NADB.JNVLS.APTEKA.2011(v1.3.4)" xfId="415"/>
    <cellStyle name="_Расчет RAB_Лен и МОЭСК_с 2010 года_14.04.2009_со сглаж_version 3.0_без ФСК_NADB.JNVLS.APTEKA.2011(v1.3.4)_46TE.2011(v1.0)" xfId="416"/>
    <cellStyle name="_Расчет RAB_Лен и МОЭСК_с 2010 года_14.04.2009_со сглаж_version 3.0_без ФСК_NADB.JNVLS.APTEKA.2011(v1.3.4)_INDEX.STATION.2012(v1.0)_" xfId="417"/>
    <cellStyle name="_Расчет RAB_Лен и МОЭСК_с 2010 года_14.04.2009_со сглаж_version 3.0_без ФСК_NADB.JNVLS.APTEKA.2011(v1.3.4)_INDEX.STATION.2012(v2.0)" xfId="418"/>
    <cellStyle name="_Расчет RAB_Лен и МОЭСК_с 2010 года_14.04.2009_со сглаж_version 3.0_без ФСК_PR.PROG.WARM.NOTCOMBI.2012.2.16_v1.4(04.04.11) " xfId="419"/>
    <cellStyle name="_Расчет RAB_Лен и МОЭСК_с 2010 года_14.04.2009_со сглаж_version 3.0_без ФСК_PREDEL.JKH.UTV.2011(v1.0.1)" xfId="420"/>
    <cellStyle name="_Расчет RAB_Лен и МОЭСК_с 2010 года_14.04.2009_со сглаж_version 3.0_без ФСК_PREDEL.JKH.UTV.2011(v1.0.1)_46TE.2011(v1.0)" xfId="421"/>
    <cellStyle name="_Расчет RAB_Лен и МОЭСК_с 2010 года_14.04.2009_со сглаж_version 3.0_без ФСК_PREDEL.JKH.UTV.2011(v1.0.1)_INDEX.STATION.2012(v1.0)_" xfId="422"/>
    <cellStyle name="_Расчет RAB_Лен и МОЭСК_с 2010 года_14.04.2009_со сглаж_version 3.0_без ФСК_PREDEL.JKH.UTV.2011(v1.0.1)_INDEX.STATION.2012(v2.0)" xfId="423"/>
    <cellStyle name="_Расчет RAB_Лен и МОЭСК_с 2010 года_14.04.2009_со сглаж_version 3.0_без ФСК_PREDEL.JKH.UTV.2011(v1.1)" xfId="424"/>
    <cellStyle name="_Расчет RAB_Лен и МОЭСК_с 2010 года_14.04.2009_со сглаж_version 3.0_без ФСК_PROG.ESN.EF.2.52_3" xfId="425"/>
    <cellStyle name="_Расчет RAB_Лен и МОЭСК_с 2010 года_14.04.2009_со сглаж_version 3.0_без ФСК_TEHSHEET" xfId="426"/>
    <cellStyle name="_Расчет RAB_Лен и МОЭСК_с 2010 года_14.04.2009_со сглаж_version 3.0_без ФСК_TEST.TEMPLATE" xfId="427"/>
    <cellStyle name="_Расчет RAB_Лен и МОЭСК_с 2010 года_14.04.2009_со сглаж_version 3.0_без ФСК_UPDATE.46EE.2011.TO.1.1" xfId="428"/>
    <cellStyle name="_Расчет RAB_Лен и МОЭСК_с 2010 года_14.04.2009_со сглаж_version 3.0_без ФСК_UPDATE.46TE.2011.TO.1.1" xfId="429"/>
    <cellStyle name="_Расчет RAB_Лен и МОЭСК_с 2010 года_14.04.2009_со сглаж_version 3.0_без ФСК_UPDATE.46TE.2011.TO.1.2" xfId="430"/>
    <cellStyle name="_Расчет RAB_Лен и МОЭСК_с 2010 года_14.04.2009_со сглаж_version 3.0_без ФСК_UPDATE.BALANCE.WARM.2011YEAR.TO.1.1" xfId="431"/>
    <cellStyle name="_Расчет RAB_Лен и МОЭСК_с 2010 года_14.04.2009_со сглаж_version 3.0_без ФСК_UPDATE.BALANCE.WARM.2011YEAR.TO.1.1_46TE.2011(v1.0)" xfId="432"/>
    <cellStyle name="_Расчет RAB_Лен и МОЭСК_с 2010 года_14.04.2009_со сглаж_version 3.0_без ФСК_UPDATE.BALANCE.WARM.2011YEAR.TO.1.1_INDEX.STATION.2012(v1.0)_" xfId="433"/>
    <cellStyle name="_Расчет RAB_Лен и МОЭСК_с 2010 года_14.04.2009_со сглаж_version 3.0_без ФСК_UPDATE.BALANCE.WARM.2011YEAR.TO.1.1_INDEX.STATION.2012(v2.0)" xfId="434"/>
    <cellStyle name="_Расчет RAB_Лен и МОЭСК_с 2010 года_14.04.2009_со сглаж_version 3.0_без ФСК_UPDATE.BALANCE.WARM.2011YEAR.TO.1.1_OREP.KU.2011.MONTHLY.02(v1.1)" xfId="435"/>
    <cellStyle name="_Расчет RAB_Лен и МОЭСК_с 2010 года_14.04.2009_со сглаж_version 3.0_без ФСК_UPDATE.BALANCE.WARM.2011YEAR.TO.1.2" xfId="436"/>
    <cellStyle name="_Расчет RAB_Лен и МОЭСК_с 2010 года_14.04.2009_со сглаж_version 3.0_без ФСК_UPDATE.BALANCE.WARM.2011YEAR.TO.1.4.64" xfId="437"/>
    <cellStyle name="_Расчет RAB_Лен и МОЭСК_с 2010 года_14.04.2009_со сглаж_version 3.0_без ФСК_UPDATE.BALANCE.WARM.2011YEAR.TO.1.5.64" xfId="438"/>
    <cellStyle name="_Расчет RAB_Лен и МОЭСК_с 2010 года_14.04.2009_со сглаж_version 3.0_без ФСК_UPDATE.MONITORING.OS.EE.2.02.TO.1.3.64" xfId="439"/>
    <cellStyle name="_Расчет RAB_Лен и МОЭСК_с 2010 года_14.04.2009_со сглаж_version 3.0_без ФСК_UPDATE.NADB.JNVLS.APTEKA.2011.TO.1.3.4" xfId="440"/>
    <cellStyle name="_Расчет RAB_Лен и МОЭСК_с 2010 года_14.04.2009_со сглаж_version 3.0_без ФСК_Книга2" xfId="441"/>
    <cellStyle name="_Расчет RAB_Лен и МОЭСК_с 2010 года_14.04.2009_со сглаж_version 3.0_без ФСК_Книга2_PR.PROG.WARM.NOTCOMBI.2012.2.16_v1.4(04.04.11) " xfId="442"/>
    <cellStyle name="_Свод по ИПР (2)" xfId="443"/>
    <cellStyle name="_Свод по ИПР (2)_Новая инструкция1_фст" xfId="444"/>
    <cellStyle name="_Справочник затрат_ЛХ_20.10.05" xfId="445"/>
    <cellStyle name="_таблицы для расчетов28-04-08_2006-2009_прибыль корр_по ИА" xfId="446"/>
    <cellStyle name="_таблицы для расчетов28-04-08_2006-2009_прибыль корр_по ИА_Новая инструкция1_фст" xfId="447"/>
    <cellStyle name="_таблицы для расчетов28-04-08_2006-2009с ИА" xfId="448"/>
    <cellStyle name="_таблицы для расчетов28-04-08_2006-2009с ИА_Новая инструкция1_фст" xfId="449"/>
    <cellStyle name="_Форма 6  РТК.xls(отчет по Адр пр. ЛО)" xfId="450"/>
    <cellStyle name="_Форма 6  РТК.xls(отчет по Адр пр. ЛО)_Новая инструкция1_фст" xfId="451"/>
    <cellStyle name="_Формат разбивки по МРСК_РСК" xfId="452"/>
    <cellStyle name="_Формат разбивки по МРСК_РСК_Новая инструкция1_фст" xfId="453"/>
    <cellStyle name="_Формат_для Согласования" xfId="454"/>
    <cellStyle name="_Формат_для Согласования_Новая инструкция1_фст" xfId="455"/>
    <cellStyle name="_ХХХ Прил 2 Формы бюджетных документов 2007" xfId="456"/>
    <cellStyle name="_экон.форм-т ВО 1 с разбивкой" xfId="457"/>
    <cellStyle name="_экон.форм-т ВО 1 с разбивкой_Новая инструкция1_фст" xfId="458"/>
    <cellStyle name="’К‰Э [0.00]" xfId="459"/>
    <cellStyle name="”€ќђќ‘ћ‚›‰" xfId="460"/>
    <cellStyle name="”€љ‘€ђћ‚ђќќ›‰" xfId="461"/>
    <cellStyle name="”ќђќ‘ћ‚›‰" xfId="462"/>
    <cellStyle name="”љ‘ђћ‚ђќќ›‰" xfId="463"/>
    <cellStyle name="„…ќ…†ќ›‰" xfId="464"/>
    <cellStyle name="€’ћѓћ‚›‰" xfId="465"/>
    <cellStyle name="‡ђѓћ‹ћ‚ћљ1" xfId="466"/>
    <cellStyle name="‡ђѓћ‹ћ‚ћљ2" xfId="467"/>
    <cellStyle name="’ћѓћ‚›‰" xfId="468"/>
    <cellStyle name="1Normal" xfId="469"/>
    <cellStyle name="20% - Accent1" xfId="470"/>
    <cellStyle name="20% - Accent1 2" xfId="471"/>
    <cellStyle name="20% - Accent1 3" xfId="472"/>
    <cellStyle name="20% - Accent1_46EE.2011(v1.0)" xfId="473"/>
    <cellStyle name="20% - Accent2" xfId="474"/>
    <cellStyle name="20% - Accent2 2" xfId="475"/>
    <cellStyle name="20% - Accent2 3" xfId="476"/>
    <cellStyle name="20% - Accent2_46EE.2011(v1.0)" xfId="477"/>
    <cellStyle name="20% - Accent3" xfId="478"/>
    <cellStyle name="20% - Accent3 2" xfId="479"/>
    <cellStyle name="20% - Accent3 3" xfId="480"/>
    <cellStyle name="20% - Accent3_46EE.2011(v1.0)" xfId="481"/>
    <cellStyle name="20% - Accent4" xfId="482"/>
    <cellStyle name="20% - Accent4 2" xfId="483"/>
    <cellStyle name="20% - Accent4 3" xfId="484"/>
    <cellStyle name="20% - Accent4_46EE.2011(v1.0)" xfId="485"/>
    <cellStyle name="20% - Accent5" xfId="486"/>
    <cellStyle name="20% - Accent5 2" xfId="487"/>
    <cellStyle name="20% - Accent5 3" xfId="488"/>
    <cellStyle name="20% - Accent5_46EE.2011(v1.0)" xfId="489"/>
    <cellStyle name="20% - Accent6" xfId="490"/>
    <cellStyle name="20% - Accent6 2" xfId="491"/>
    <cellStyle name="20% - Accent6 3" xfId="492"/>
    <cellStyle name="20% - Accent6_46EE.2011(v1.0)" xfId="493"/>
    <cellStyle name="20% - Акцент1 10" xfId="494"/>
    <cellStyle name="20% - Акцент1 2" xfId="495"/>
    <cellStyle name="20% - Акцент1 2 2" xfId="496"/>
    <cellStyle name="20% - Акцент1 2 3" xfId="497"/>
    <cellStyle name="20% - Акцент1 2_46EE.2011(v1.0)" xfId="498"/>
    <cellStyle name="20% - Акцент1 3" xfId="499"/>
    <cellStyle name="20% - Акцент1 3 2" xfId="500"/>
    <cellStyle name="20% - Акцент1 3 3" xfId="501"/>
    <cellStyle name="20% - Акцент1 3_46EE.2011(v1.0)" xfId="502"/>
    <cellStyle name="20% - Акцент1 4" xfId="503"/>
    <cellStyle name="20% - Акцент1 4 2" xfId="504"/>
    <cellStyle name="20% - Акцент1 4 3" xfId="505"/>
    <cellStyle name="20% - Акцент1 4_46EE.2011(v1.0)" xfId="506"/>
    <cellStyle name="20% - Акцент1 5" xfId="507"/>
    <cellStyle name="20% - Акцент1 5 2" xfId="508"/>
    <cellStyle name="20% - Акцент1 5 3" xfId="509"/>
    <cellStyle name="20% - Акцент1 5_46EE.2011(v1.0)" xfId="510"/>
    <cellStyle name="20% - Акцент1 6" xfId="511"/>
    <cellStyle name="20% - Акцент1 6 2" xfId="512"/>
    <cellStyle name="20% - Акцент1 6 3" xfId="513"/>
    <cellStyle name="20% - Акцент1 6_46EE.2011(v1.0)" xfId="514"/>
    <cellStyle name="20% - Акцент1 7" xfId="515"/>
    <cellStyle name="20% - Акцент1 7 2" xfId="516"/>
    <cellStyle name="20% - Акцент1 7 3" xfId="517"/>
    <cellStyle name="20% - Акцент1 7_46EE.2011(v1.0)" xfId="518"/>
    <cellStyle name="20% - Акцент1 8" xfId="519"/>
    <cellStyle name="20% - Акцент1 8 2" xfId="520"/>
    <cellStyle name="20% - Акцент1 8 3" xfId="521"/>
    <cellStyle name="20% - Акцент1 8_46EE.2011(v1.0)" xfId="522"/>
    <cellStyle name="20% - Акцент1 9" xfId="523"/>
    <cellStyle name="20% - Акцент1 9 2" xfId="524"/>
    <cellStyle name="20% - Акцент1 9 3" xfId="525"/>
    <cellStyle name="20% - Акцент1 9_46EE.2011(v1.0)" xfId="526"/>
    <cellStyle name="20% - Акцент2 10" xfId="527"/>
    <cellStyle name="20% - Акцент2 2" xfId="528"/>
    <cellStyle name="20% - Акцент2 2 2" xfId="529"/>
    <cellStyle name="20% - Акцент2 2 3" xfId="530"/>
    <cellStyle name="20% - Акцент2 2_46EE.2011(v1.0)" xfId="531"/>
    <cellStyle name="20% - Акцент2 3" xfId="532"/>
    <cellStyle name="20% - Акцент2 3 2" xfId="533"/>
    <cellStyle name="20% - Акцент2 3 3" xfId="534"/>
    <cellStyle name="20% - Акцент2 3_46EE.2011(v1.0)" xfId="535"/>
    <cellStyle name="20% - Акцент2 4" xfId="536"/>
    <cellStyle name="20% - Акцент2 4 2" xfId="537"/>
    <cellStyle name="20% - Акцент2 4 3" xfId="538"/>
    <cellStyle name="20% - Акцент2 4_46EE.2011(v1.0)" xfId="539"/>
    <cellStyle name="20% - Акцент2 5" xfId="540"/>
    <cellStyle name="20% - Акцент2 5 2" xfId="541"/>
    <cellStyle name="20% - Акцент2 5 3" xfId="542"/>
    <cellStyle name="20% - Акцент2 5_46EE.2011(v1.0)" xfId="543"/>
    <cellStyle name="20% - Акцент2 6" xfId="544"/>
    <cellStyle name="20% - Акцент2 6 2" xfId="545"/>
    <cellStyle name="20% - Акцент2 6 3" xfId="546"/>
    <cellStyle name="20% - Акцент2 6_46EE.2011(v1.0)" xfId="547"/>
    <cellStyle name="20% - Акцент2 7" xfId="548"/>
    <cellStyle name="20% - Акцент2 7 2" xfId="549"/>
    <cellStyle name="20% - Акцент2 7 3" xfId="550"/>
    <cellStyle name="20% - Акцент2 7_46EE.2011(v1.0)" xfId="551"/>
    <cellStyle name="20% - Акцент2 8" xfId="552"/>
    <cellStyle name="20% - Акцент2 8 2" xfId="553"/>
    <cellStyle name="20% - Акцент2 8 3" xfId="554"/>
    <cellStyle name="20% - Акцент2 8_46EE.2011(v1.0)" xfId="555"/>
    <cellStyle name="20% - Акцент2 9" xfId="556"/>
    <cellStyle name="20% - Акцент2 9 2" xfId="557"/>
    <cellStyle name="20% - Акцент2 9 3" xfId="558"/>
    <cellStyle name="20% - Акцент2 9_46EE.2011(v1.0)" xfId="559"/>
    <cellStyle name="20% - Акцент3 10" xfId="560"/>
    <cellStyle name="20% - Акцент3 2" xfId="561"/>
    <cellStyle name="20% - Акцент3 2 2" xfId="562"/>
    <cellStyle name="20% - Акцент3 2 3" xfId="563"/>
    <cellStyle name="20% - Акцент3 2_46EE.2011(v1.0)" xfId="564"/>
    <cellStyle name="20% - Акцент3 3" xfId="565"/>
    <cellStyle name="20% - Акцент3 3 2" xfId="566"/>
    <cellStyle name="20% - Акцент3 3 3" xfId="567"/>
    <cellStyle name="20% - Акцент3 3_46EE.2011(v1.0)" xfId="568"/>
    <cellStyle name="20% - Акцент3 4" xfId="569"/>
    <cellStyle name="20% - Акцент3 4 2" xfId="570"/>
    <cellStyle name="20% - Акцент3 4 3" xfId="571"/>
    <cellStyle name="20% - Акцент3 4_46EE.2011(v1.0)" xfId="572"/>
    <cellStyle name="20% - Акцент3 5" xfId="573"/>
    <cellStyle name="20% - Акцент3 5 2" xfId="574"/>
    <cellStyle name="20% - Акцент3 5 3" xfId="575"/>
    <cellStyle name="20% - Акцент3 5_46EE.2011(v1.0)" xfId="576"/>
    <cellStyle name="20% - Акцент3 6" xfId="577"/>
    <cellStyle name="20% - Акцент3 6 2" xfId="578"/>
    <cellStyle name="20% - Акцент3 6 3" xfId="579"/>
    <cellStyle name="20% - Акцент3 6_46EE.2011(v1.0)" xfId="580"/>
    <cellStyle name="20% - Акцент3 7" xfId="581"/>
    <cellStyle name="20% - Акцент3 7 2" xfId="582"/>
    <cellStyle name="20% - Акцент3 7 3" xfId="583"/>
    <cellStyle name="20% - Акцент3 7_46EE.2011(v1.0)" xfId="584"/>
    <cellStyle name="20% - Акцент3 8" xfId="585"/>
    <cellStyle name="20% - Акцент3 8 2" xfId="586"/>
    <cellStyle name="20% - Акцент3 8 3" xfId="587"/>
    <cellStyle name="20% - Акцент3 8_46EE.2011(v1.0)" xfId="588"/>
    <cellStyle name="20% - Акцент3 9" xfId="589"/>
    <cellStyle name="20% - Акцент3 9 2" xfId="590"/>
    <cellStyle name="20% - Акцент3 9 3" xfId="591"/>
    <cellStyle name="20% - Акцент3 9_46EE.2011(v1.0)" xfId="592"/>
    <cellStyle name="20% - Акцент4 10" xfId="593"/>
    <cellStyle name="20% - Акцент4 2" xfId="594"/>
    <cellStyle name="20% - Акцент4 2 2" xfId="595"/>
    <cellStyle name="20% - Акцент4 2 3" xfId="596"/>
    <cellStyle name="20% - Акцент4 2_46EE.2011(v1.0)" xfId="597"/>
    <cellStyle name="20% - Акцент4 3" xfId="598"/>
    <cellStyle name="20% - Акцент4 3 2" xfId="599"/>
    <cellStyle name="20% - Акцент4 3 3" xfId="600"/>
    <cellStyle name="20% - Акцент4 3_46EE.2011(v1.0)" xfId="601"/>
    <cellStyle name="20% - Акцент4 4" xfId="602"/>
    <cellStyle name="20% - Акцент4 4 2" xfId="603"/>
    <cellStyle name="20% - Акцент4 4 3" xfId="604"/>
    <cellStyle name="20% - Акцент4 4_46EE.2011(v1.0)" xfId="605"/>
    <cellStyle name="20% - Акцент4 5" xfId="606"/>
    <cellStyle name="20% - Акцент4 5 2" xfId="607"/>
    <cellStyle name="20% - Акцент4 5 3" xfId="608"/>
    <cellStyle name="20% - Акцент4 5_46EE.2011(v1.0)" xfId="609"/>
    <cellStyle name="20% - Акцент4 6" xfId="610"/>
    <cellStyle name="20% - Акцент4 6 2" xfId="611"/>
    <cellStyle name="20% - Акцент4 6 3" xfId="612"/>
    <cellStyle name="20% - Акцент4 6_46EE.2011(v1.0)" xfId="613"/>
    <cellStyle name="20% - Акцент4 7" xfId="614"/>
    <cellStyle name="20% - Акцент4 7 2" xfId="615"/>
    <cellStyle name="20% - Акцент4 7 3" xfId="616"/>
    <cellStyle name="20% - Акцент4 7_46EE.2011(v1.0)" xfId="617"/>
    <cellStyle name="20% - Акцент4 8" xfId="618"/>
    <cellStyle name="20% - Акцент4 8 2" xfId="619"/>
    <cellStyle name="20% - Акцент4 8 3" xfId="620"/>
    <cellStyle name="20% - Акцент4 8_46EE.2011(v1.0)" xfId="621"/>
    <cellStyle name="20% - Акцент4 9" xfId="622"/>
    <cellStyle name="20% - Акцент4 9 2" xfId="623"/>
    <cellStyle name="20% - Акцент4 9 3" xfId="624"/>
    <cellStyle name="20% - Акцент4 9_46EE.2011(v1.0)" xfId="625"/>
    <cellStyle name="20% - Акцент5 10" xfId="626"/>
    <cellStyle name="20% - Акцент5 2" xfId="627"/>
    <cellStyle name="20% - Акцент5 2 2" xfId="628"/>
    <cellStyle name="20% - Акцент5 2 3" xfId="629"/>
    <cellStyle name="20% - Акцент5 2_46EE.2011(v1.0)" xfId="630"/>
    <cellStyle name="20% - Акцент5 3" xfId="631"/>
    <cellStyle name="20% - Акцент5 3 2" xfId="632"/>
    <cellStyle name="20% - Акцент5 3 3" xfId="633"/>
    <cellStyle name="20% - Акцент5 3_46EE.2011(v1.0)" xfId="634"/>
    <cellStyle name="20% - Акцент5 4" xfId="635"/>
    <cellStyle name="20% - Акцент5 4 2" xfId="636"/>
    <cellStyle name="20% - Акцент5 4 3" xfId="637"/>
    <cellStyle name="20% - Акцент5 4_46EE.2011(v1.0)" xfId="638"/>
    <cellStyle name="20% - Акцент5 5" xfId="639"/>
    <cellStyle name="20% - Акцент5 5 2" xfId="640"/>
    <cellStyle name="20% - Акцент5 5 3" xfId="641"/>
    <cellStyle name="20% - Акцент5 5_46EE.2011(v1.0)" xfId="642"/>
    <cellStyle name="20% - Акцент5 6" xfId="643"/>
    <cellStyle name="20% - Акцент5 6 2" xfId="644"/>
    <cellStyle name="20% - Акцент5 6 3" xfId="645"/>
    <cellStyle name="20% - Акцент5 6_46EE.2011(v1.0)" xfId="646"/>
    <cellStyle name="20% - Акцент5 7" xfId="647"/>
    <cellStyle name="20% - Акцент5 7 2" xfId="648"/>
    <cellStyle name="20% - Акцент5 7 3" xfId="649"/>
    <cellStyle name="20% - Акцент5 7_46EE.2011(v1.0)" xfId="650"/>
    <cellStyle name="20% - Акцент5 8" xfId="651"/>
    <cellStyle name="20% - Акцент5 8 2" xfId="652"/>
    <cellStyle name="20% - Акцент5 8 3" xfId="653"/>
    <cellStyle name="20% - Акцент5 8_46EE.2011(v1.0)" xfId="654"/>
    <cellStyle name="20% - Акцент5 9" xfId="655"/>
    <cellStyle name="20% - Акцент5 9 2" xfId="656"/>
    <cellStyle name="20% - Акцент5 9 3" xfId="657"/>
    <cellStyle name="20% - Акцент5 9_46EE.2011(v1.0)" xfId="658"/>
    <cellStyle name="20% - Акцент6 10" xfId="659"/>
    <cellStyle name="20% - Акцент6 2" xfId="660"/>
    <cellStyle name="20% - Акцент6 2 2" xfId="661"/>
    <cellStyle name="20% - Акцент6 2 3" xfId="662"/>
    <cellStyle name="20% - Акцент6 2_46EE.2011(v1.0)" xfId="663"/>
    <cellStyle name="20% - Акцент6 3" xfId="664"/>
    <cellStyle name="20% - Акцент6 3 2" xfId="665"/>
    <cellStyle name="20% - Акцент6 3 3" xfId="666"/>
    <cellStyle name="20% - Акцент6 3_46EE.2011(v1.0)" xfId="667"/>
    <cellStyle name="20% - Акцент6 4" xfId="668"/>
    <cellStyle name="20% - Акцент6 4 2" xfId="669"/>
    <cellStyle name="20% - Акцент6 4 3" xfId="670"/>
    <cellStyle name="20% - Акцент6 4_46EE.2011(v1.0)" xfId="671"/>
    <cellStyle name="20% - Акцент6 5" xfId="672"/>
    <cellStyle name="20% - Акцент6 5 2" xfId="673"/>
    <cellStyle name="20% - Акцент6 5 3" xfId="674"/>
    <cellStyle name="20% - Акцент6 5_46EE.2011(v1.0)" xfId="675"/>
    <cellStyle name="20% - Акцент6 6" xfId="676"/>
    <cellStyle name="20% - Акцент6 6 2" xfId="677"/>
    <cellStyle name="20% - Акцент6 6 3" xfId="678"/>
    <cellStyle name="20% - Акцент6 6_46EE.2011(v1.0)" xfId="679"/>
    <cellStyle name="20% - Акцент6 7" xfId="680"/>
    <cellStyle name="20% - Акцент6 7 2" xfId="681"/>
    <cellStyle name="20% - Акцент6 7 3" xfId="682"/>
    <cellStyle name="20% - Акцент6 7_46EE.2011(v1.0)" xfId="683"/>
    <cellStyle name="20% - Акцент6 8" xfId="684"/>
    <cellStyle name="20% - Акцент6 8 2" xfId="685"/>
    <cellStyle name="20% - Акцент6 8 3" xfId="686"/>
    <cellStyle name="20% - Акцент6 8_46EE.2011(v1.0)" xfId="687"/>
    <cellStyle name="20% - Акцент6 9" xfId="688"/>
    <cellStyle name="20% - Акцент6 9 2" xfId="689"/>
    <cellStyle name="20% - Акцент6 9 3" xfId="690"/>
    <cellStyle name="20% - Акцент6 9_46EE.2011(v1.0)" xfId="691"/>
    <cellStyle name="40% - Accent1" xfId="692"/>
    <cellStyle name="40% - Accent1 2" xfId="693"/>
    <cellStyle name="40% - Accent1 3" xfId="694"/>
    <cellStyle name="40% - Accent1_46EE.2011(v1.0)" xfId="695"/>
    <cellStyle name="40% - Accent2" xfId="696"/>
    <cellStyle name="40% - Accent2 2" xfId="697"/>
    <cellStyle name="40% - Accent2 3" xfId="698"/>
    <cellStyle name="40% - Accent2_46EE.2011(v1.0)" xfId="699"/>
    <cellStyle name="40% - Accent3" xfId="700"/>
    <cellStyle name="40% - Accent3 2" xfId="701"/>
    <cellStyle name="40% - Accent3 3" xfId="702"/>
    <cellStyle name="40% - Accent3_46EE.2011(v1.0)" xfId="703"/>
    <cellStyle name="40% - Accent4" xfId="704"/>
    <cellStyle name="40% - Accent4 2" xfId="705"/>
    <cellStyle name="40% - Accent4 3" xfId="706"/>
    <cellStyle name="40% - Accent4_46EE.2011(v1.0)" xfId="707"/>
    <cellStyle name="40% - Accent5" xfId="708"/>
    <cellStyle name="40% - Accent5 2" xfId="709"/>
    <cellStyle name="40% - Accent5 3" xfId="710"/>
    <cellStyle name="40% - Accent5_46EE.2011(v1.0)" xfId="711"/>
    <cellStyle name="40% - Accent6" xfId="712"/>
    <cellStyle name="40% - Accent6 2" xfId="713"/>
    <cellStyle name="40% - Accent6 3" xfId="714"/>
    <cellStyle name="40% - Accent6_46EE.2011(v1.0)" xfId="715"/>
    <cellStyle name="40% - Акцент1 10" xfId="716"/>
    <cellStyle name="40% - Акцент1 2" xfId="717"/>
    <cellStyle name="40% - Акцент1 2 2" xfId="718"/>
    <cellStyle name="40% - Акцент1 2 3" xfId="719"/>
    <cellStyle name="40% - Акцент1 2_46EE.2011(v1.0)" xfId="720"/>
    <cellStyle name="40% - Акцент1 3" xfId="721"/>
    <cellStyle name="40% - Акцент1 3 2" xfId="722"/>
    <cellStyle name="40% - Акцент1 3 3" xfId="723"/>
    <cellStyle name="40% - Акцент1 3_46EE.2011(v1.0)" xfId="724"/>
    <cellStyle name="40% - Акцент1 4" xfId="725"/>
    <cellStyle name="40% - Акцент1 4 2" xfId="726"/>
    <cellStyle name="40% - Акцент1 4 3" xfId="727"/>
    <cellStyle name="40% - Акцент1 4_46EE.2011(v1.0)" xfId="728"/>
    <cellStyle name="40% - Акцент1 5" xfId="729"/>
    <cellStyle name="40% - Акцент1 5 2" xfId="730"/>
    <cellStyle name="40% - Акцент1 5 3" xfId="731"/>
    <cellStyle name="40% - Акцент1 5_46EE.2011(v1.0)" xfId="732"/>
    <cellStyle name="40% - Акцент1 6" xfId="733"/>
    <cellStyle name="40% - Акцент1 6 2" xfId="734"/>
    <cellStyle name="40% - Акцент1 6 3" xfId="735"/>
    <cellStyle name="40% - Акцент1 6_46EE.2011(v1.0)" xfId="736"/>
    <cellStyle name="40% - Акцент1 7" xfId="737"/>
    <cellStyle name="40% - Акцент1 7 2" xfId="738"/>
    <cellStyle name="40% - Акцент1 7 3" xfId="739"/>
    <cellStyle name="40% - Акцент1 7_46EE.2011(v1.0)" xfId="740"/>
    <cellStyle name="40% - Акцент1 8" xfId="741"/>
    <cellStyle name="40% - Акцент1 8 2" xfId="742"/>
    <cellStyle name="40% - Акцент1 8 3" xfId="743"/>
    <cellStyle name="40% - Акцент1 8_46EE.2011(v1.0)" xfId="744"/>
    <cellStyle name="40% - Акцент1 9" xfId="745"/>
    <cellStyle name="40% - Акцент1 9 2" xfId="746"/>
    <cellStyle name="40% - Акцент1 9 3" xfId="747"/>
    <cellStyle name="40% - Акцент1 9_46EE.2011(v1.0)" xfId="748"/>
    <cellStyle name="40% - Акцент2 10" xfId="749"/>
    <cellStyle name="40% - Акцент2 2" xfId="750"/>
    <cellStyle name="40% - Акцент2 2 2" xfId="751"/>
    <cellStyle name="40% - Акцент2 2 3" xfId="752"/>
    <cellStyle name="40% - Акцент2 2_46EE.2011(v1.0)" xfId="753"/>
    <cellStyle name="40% - Акцент2 3" xfId="754"/>
    <cellStyle name="40% - Акцент2 3 2" xfId="755"/>
    <cellStyle name="40% - Акцент2 3 3" xfId="756"/>
    <cellStyle name="40% - Акцент2 3_46EE.2011(v1.0)" xfId="757"/>
    <cellStyle name="40% - Акцент2 4" xfId="758"/>
    <cellStyle name="40% - Акцент2 4 2" xfId="759"/>
    <cellStyle name="40% - Акцент2 4 3" xfId="760"/>
    <cellStyle name="40% - Акцент2 4_46EE.2011(v1.0)" xfId="761"/>
    <cellStyle name="40% - Акцент2 5" xfId="762"/>
    <cellStyle name="40% - Акцент2 5 2" xfId="763"/>
    <cellStyle name="40% - Акцент2 5 3" xfId="764"/>
    <cellStyle name="40% - Акцент2 5_46EE.2011(v1.0)" xfId="765"/>
    <cellStyle name="40% - Акцент2 6" xfId="766"/>
    <cellStyle name="40% - Акцент2 6 2" xfId="767"/>
    <cellStyle name="40% - Акцент2 6 3" xfId="768"/>
    <cellStyle name="40% - Акцент2 6_46EE.2011(v1.0)" xfId="769"/>
    <cellStyle name="40% - Акцент2 7" xfId="770"/>
    <cellStyle name="40% - Акцент2 7 2" xfId="771"/>
    <cellStyle name="40% - Акцент2 7 3" xfId="772"/>
    <cellStyle name="40% - Акцент2 7_46EE.2011(v1.0)" xfId="773"/>
    <cellStyle name="40% - Акцент2 8" xfId="774"/>
    <cellStyle name="40% - Акцент2 8 2" xfId="775"/>
    <cellStyle name="40% - Акцент2 8 3" xfId="776"/>
    <cellStyle name="40% - Акцент2 8_46EE.2011(v1.0)" xfId="777"/>
    <cellStyle name="40% - Акцент2 9" xfId="778"/>
    <cellStyle name="40% - Акцент2 9 2" xfId="779"/>
    <cellStyle name="40% - Акцент2 9 3" xfId="780"/>
    <cellStyle name="40% - Акцент2 9_46EE.2011(v1.0)" xfId="781"/>
    <cellStyle name="40% - Акцент3 10" xfId="782"/>
    <cellStyle name="40% - Акцент3 2" xfId="783"/>
    <cellStyle name="40% - Акцент3 2 2" xfId="784"/>
    <cellStyle name="40% - Акцент3 2 3" xfId="785"/>
    <cellStyle name="40% - Акцент3 2_46EE.2011(v1.0)" xfId="786"/>
    <cellStyle name="40% - Акцент3 3" xfId="787"/>
    <cellStyle name="40% - Акцент3 3 2" xfId="788"/>
    <cellStyle name="40% - Акцент3 3 3" xfId="789"/>
    <cellStyle name="40% - Акцент3 3_46EE.2011(v1.0)" xfId="790"/>
    <cellStyle name="40% - Акцент3 4" xfId="791"/>
    <cellStyle name="40% - Акцент3 4 2" xfId="792"/>
    <cellStyle name="40% - Акцент3 4 3" xfId="793"/>
    <cellStyle name="40% - Акцент3 4_46EE.2011(v1.0)" xfId="794"/>
    <cellStyle name="40% - Акцент3 5" xfId="795"/>
    <cellStyle name="40% - Акцент3 5 2" xfId="796"/>
    <cellStyle name="40% - Акцент3 5 3" xfId="797"/>
    <cellStyle name="40% - Акцент3 5_46EE.2011(v1.0)" xfId="798"/>
    <cellStyle name="40% - Акцент3 6" xfId="799"/>
    <cellStyle name="40% - Акцент3 6 2" xfId="800"/>
    <cellStyle name="40% - Акцент3 6 3" xfId="801"/>
    <cellStyle name="40% - Акцент3 6_46EE.2011(v1.0)" xfId="802"/>
    <cellStyle name="40% - Акцент3 7" xfId="803"/>
    <cellStyle name="40% - Акцент3 7 2" xfId="804"/>
    <cellStyle name="40% - Акцент3 7 3" xfId="805"/>
    <cellStyle name="40% - Акцент3 7_46EE.2011(v1.0)" xfId="806"/>
    <cellStyle name="40% - Акцент3 8" xfId="807"/>
    <cellStyle name="40% - Акцент3 8 2" xfId="808"/>
    <cellStyle name="40% - Акцент3 8 3" xfId="809"/>
    <cellStyle name="40% - Акцент3 8_46EE.2011(v1.0)" xfId="810"/>
    <cellStyle name="40% - Акцент3 9" xfId="811"/>
    <cellStyle name="40% - Акцент3 9 2" xfId="812"/>
    <cellStyle name="40% - Акцент3 9 3" xfId="813"/>
    <cellStyle name="40% - Акцент3 9_46EE.2011(v1.0)" xfId="814"/>
    <cellStyle name="40% - Акцент4 10" xfId="815"/>
    <cellStyle name="40% - Акцент4 2" xfId="816"/>
    <cellStyle name="40% - Акцент4 2 2" xfId="817"/>
    <cellStyle name="40% - Акцент4 2 3" xfId="818"/>
    <cellStyle name="40% - Акцент4 2_46EE.2011(v1.0)" xfId="819"/>
    <cellStyle name="40% - Акцент4 3" xfId="820"/>
    <cellStyle name="40% - Акцент4 3 2" xfId="821"/>
    <cellStyle name="40% - Акцент4 3 3" xfId="822"/>
    <cellStyle name="40% - Акцент4 3_46EE.2011(v1.0)" xfId="823"/>
    <cellStyle name="40% - Акцент4 4" xfId="824"/>
    <cellStyle name="40% - Акцент4 4 2" xfId="825"/>
    <cellStyle name="40% - Акцент4 4 3" xfId="826"/>
    <cellStyle name="40% - Акцент4 4_46EE.2011(v1.0)" xfId="827"/>
    <cellStyle name="40% - Акцент4 5" xfId="828"/>
    <cellStyle name="40% - Акцент4 5 2" xfId="829"/>
    <cellStyle name="40% - Акцент4 5 3" xfId="830"/>
    <cellStyle name="40% - Акцент4 5_46EE.2011(v1.0)" xfId="831"/>
    <cellStyle name="40% - Акцент4 6" xfId="832"/>
    <cellStyle name="40% - Акцент4 6 2" xfId="833"/>
    <cellStyle name="40% - Акцент4 6 3" xfId="834"/>
    <cellStyle name="40% - Акцент4 6_46EE.2011(v1.0)" xfId="835"/>
    <cellStyle name="40% - Акцент4 7" xfId="836"/>
    <cellStyle name="40% - Акцент4 7 2" xfId="837"/>
    <cellStyle name="40% - Акцент4 7 3" xfId="838"/>
    <cellStyle name="40% - Акцент4 7_46EE.2011(v1.0)" xfId="839"/>
    <cellStyle name="40% - Акцент4 8" xfId="840"/>
    <cellStyle name="40% - Акцент4 8 2" xfId="841"/>
    <cellStyle name="40% - Акцент4 8 3" xfId="842"/>
    <cellStyle name="40% - Акцент4 8_46EE.2011(v1.0)" xfId="843"/>
    <cellStyle name="40% - Акцент4 9" xfId="844"/>
    <cellStyle name="40% - Акцент4 9 2" xfId="845"/>
    <cellStyle name="40% - Акцент4 9 3" xfId="846"/>
    <cellStyle name="40% - Акцент4 9_46EE.2011(v1.0)" xfId="847"/>
    <cellStyle name="40% - Акцент5 10" xfId="848"/>
    <cellStyle name="40% - Акцент5 2" xfId="849"/>
    <cellStyle name="40% - Акцент5 2 2" xfId="850"/>
    <cellStyle name="40% - Акцент5 2 3" xfId="851"/>
    <cellStyle name="40% - Акцент5 2_46EE.2011(v1.0)" xfId="852"/>
    <cellStyle name="40% - Акцент5 3" xfId="853"/>
    <cellStyle name="40% - Акцент5 3 2" xfId="854"/>
    <cellStyle name="40% - Акцент5 3 3" xfId="855"/>
    <cellStyle name="40% - Акцент5 3_46EE.2011(v1.0)" xfId="856"/>
    <cellStyle name="40% - Акцент5 4" xfId="857"/>
    <cellStyle name="40% - Акцент5 4 2" xfId="858"/>
    <cellStyle name="40% - Акцент5 4 3" xfId="859"/>
    <cellStyle name="40% - Акцент5 4_46EE.2011(v1.0)" xfId="860"/>
    <cellStyle name="40% - Акцент5 5" xfId="861"/>
    <cellStyle name="40% - Акцент5 5 2" xfId="862"/>
    <cellStyle name="40% - Акцент5 5 3" xfId="863"/>
    <cellStyle name="40% - Акцент5 5_46EE.2011(v1.0)" xfId="864"/>
    <cellStyle name="40% - Акцент5 6" xfId="865"/>
    <cellStyle name="40% - Акцент5 6 2" xfId="866"/>
    <cellStyle name="40% - Акцент5 6 3" xfId="867"/>
    <cellStyle name="40% - Акцент5 6_46EE.2011(v1.0)" xfId="868"/>
    <cellStyle name="40% - Акцент5 7" xfId="869"/>
    <cellStyle name="40% - Акцент5 7 2" xfId="870"/>
    <cellStyle name="40% - Акцент5 7 3" xfId="871"/>
    <cellStyle name="40% - Акцент5 7_46EE.2011(v1.0)" xfId="872"/>
    <cellStyle name="40% - Акцент5 8" xfId="873"/>
    <cellStyle name="40% - Акцент5 8 2" xfId="874"/>
    <cellStyle name="40% - Акцент5 8 3" xfId="875"/>
    <cellStyle name="40% - Акцент5 8_46EE.2011(v1.0)" xfId="876"/>
    <cellStyle name="40% - Акцент5 9" xfId="877"/>
    <cellStyle name="40% - Акцент5 9 2" xfId="878"/>
    <cellStyle name="40% - Акцент5 9 3" xfId="879"/>
    <cellStyle name="40% - Акцент5 9_46EE.2011(v1.0)" xfId="880"/>
    <cellStyle name="40% - Акцент6 10" xfId="881"/>
    <cellStyle name="40% - Акцент6 2" xfId="882"/>
    <cellStyle name="40% - Акцент6 2 2" xfId="883"/>
    <cellStyle name="40% - Акцент6 2 3" xfId="884"/>
    <cellStyle name="40% - Акцент6 2_46EE.2011(v1.0)" xfId="885"/>
    <cellStyle name="40% - Акцент6 3" xfId="886"/>
    <cellStyle name="40% - Акцент6 3 2" xfId="887"/>
    <cellStyle name="40% - Акцент6 3 3" xfId="888"/>
    <cellStyle name="40% - Акцент6 3_46EE.2011(v1.0)" xfId="889"/>
    <cellStyle name="40% - Акцент6 4" xfId="890"/>
    <cellStyle name="40% - Акцент6 4 2" xfId="891"/>
    <cellStyle name="40% - Акцент6 4 3" xfId="892"/>
    <cellStyle name="40% - Акцент6 4_46EE.2011(v1.0)" xfId="893"/>
    <cellStyle name="40% - Акцент6 5" xfId="894"/>
    <cellStyle name="40% - Акцент6 5 2" xfId="895"/>
    <cellStyle name="40% - Акцент6 5 3" xfId="896"/>
    <cellStyle name="40% - Акцент6 5_46EE.2011(v1.0)" xfId="897"/>
    <cellStyle name="40% - Акцент6 6" xfId="898"/>
    <cellStyle name="40% - Акцент6 6 2" xfId="899"/>
    <cellStyle name="40% - Акцент6 6 3" xfId="900"/>
    <cellStyle name="40% - Акцент6 6_46EE.2011(v1.0)" xfId="901"/>
    <cellStyle name="40% - Акцент6 7" xfId="902"/>
    <cellStyle name="40% - Акцент6 7 2" xfId="903"/>
    <cellStyle name="40% - Акцент6 7 3" xfId="904"/>
    <cellStyle name="40% - Акцент6 7_46EE.2011(v1.0)" xfId="905"/>
    <cellStyle name="40% - Акцент6 8" xfId="906"/>
    <cellStyle name="40% - Акцент6 8 2" xfId="907"/>
    <cellStyle name="40% - Акцент6 8 3" xfId="908"/>
    <cellStyle name="40% - Акцент6 8_46EE.2011(v1.0)" xfId="909"/>
    <cellStyle name="40% - Акцент6 9" xfId="910"/>
    <cellStyle name="40% - Акцент6 9 2" xfId="911"/>
    <cellStyle name="40% - Акцент6 9 3" xfId="912"/>
    <cellStyle name="40% - Акцент6 9_46EE.2011(v1.0)" xfId="913"/>
    <cellStyle name="60% - Accent1" xfId="914"/>
    <cellStyle name="60% - Accent2" xfId="915"/>
    <cellStyle name="60% - Accent3" xfId="916"/>
    <cellStyle name="60% - Accent4" xfId="917"/>
    <cellStyle name="60% - Accent5" xfId="918"/>
    <cellStyle name="60% - Accent6" xfId="919"/>
    <cellStyle name="60% - Акцент1 10" xfId="920"/>
    <cellStyle name="60% - Акцент1 2" xfId="921"/>
    <cellStyle name="60% - Акцент1 2 2" xfId="922"/>
    <cellStyle name="60% - Акцент1 3" xfId="923"/>
    <cellStyle name="60% - Акцент1 3 2" xfId="924"/>
    <cellStyle name="60% - Акцент1 4" xfId="925"/>
    <cellStyle name="60% - Акцент1 4 2" xfId="926"/>
    <cellStyle name="60% - Акцент1 5" xfId="927"/>
    <cellStyle name="60% - Акцент1 5 2" xfId="928"/>
    <cellStyle name="60% - Акцент1 6" xfId="929"/>
    <cellStyle name="60% - Акцент1 6 2" xfId="930"/>
    <cellStyle name="60% - Акцент1 7" xfId="931"/>
    <cellStyle name="60% - Акцент1 7 2" xfId="932"/>
    <cellStyle name="60% - Акцент1 8" xfId="933"/>
    <cellStyle name="60% - Акцент1 8 2" xfId="934"/>
    <cellStyle name="60% - Акцент1 9" xfId="935"/>
    <cellStyle name="60% - Акцент1 9 2" xfId="936"/>
    <cellStyle name="60% - Акцент2 10" xfId="937"/>
    <cellStyle name="60% - Акцент2 2" xfId="938"/>
    <cellStyle name="60% - Акцент2 2 2" xfId="939"/>
    <cellStyle name="60% - Акцент2 3" xfId="940"/>
    <cellStyle name="60% - Акцент2 3 2" xfId="941"/>
    <cellStyle name="60% - Акцент2 4" xfId="942"/>
    <cellStyle name="60% - Акцент2 4 2" xfId="943"/>
    <cellStyle name="60% - Акцент2 5" xfId="944"/>
    <cellStyle name="60% - Акцент2 5 2" xfId="945"/>
    <cellStyle name="60% - Акцент2 6" xfId="946"/>
    <cellStyle name="60% - Акцент2 6 2" xfId="947"/>
    <cellStyle name="60% - Акцент2 7" xfId="948"/>
    <cellStyle name="60% - Акцент2 7 2" xfId="949"/>
    <cellStyle name="60% - Акцент2 8" xfId="950"/>
    <cellStyle name="60% - Акцент2 8 2" xfId="951"/>
    <cellStyle name="60% - Акцент2 9" xfId="952"/>
    <cellStyle name="60% - Акцент2 9 2" xfId="953"/>
    <cellStyle name="60% - Акцент3 10" xfId="954"/>
    <cellStyle name="60% - Акцент3 2" xfId="955"/>
    <cellStyle name="60% - Акцент3 2 2" xfId="956"/>
    <cellStyle name="60% - Акцент3 3" xfId="957"/>
    <cellStyle name="60% - Акцент3 3 2" xfId="958"/>
    <cellStyle name="60% - Акцент3 4" xfId="959"/>
    <cellStyle name="60% - Акцент3 4 2" xfId="960"/>
    <cellStyle name="60% - Акцент3 5" xfId="961"/>
    <cellStyle name="60% - Акцент3 5 2" xfId="962"/>
    <cellStyle name="60% - Акцент3 6" xfId="963"/>
    <cellStyle name="60% - Акцент3 6 2" xfId="964"/>
    <cellStyle name="60% - Акцент3 7" xfId="965"/>
    <cellStyle name="60% - Акцент3 7 2" xfId="966"/>
    <cellStyle name="60% - Акцент3 8" xfId="967"/>
    <cellStyle name="60% - Акцент3 8 2" xfId="968"/>
    <cellStyle name="60% - Акцент3 9" xfId="969"/>
    <cellStyle name="60% - Акцент3 9 2" xfId="970"/>
    <cellStyle name="60% - Акцент4 10" xfId="971"/>
    <cellStyle name="60% - Акцент4 2" xfId="972"/>
    <cellStyle name="60% - Акцент4 2 2" xfId="973"/>
    <cellStyle name="60% - Акцент4 3" xfId="974"/>
    <cellStyle name="60% - Акцент4 3 2" xfId="975"/>
    <cellStyle name="60% - Акцент4 4" xfId="976"/>
    <cellStyle name="60% - Акцент4 4 2" xfId="977"/>
    <cellStyle name="60% - Акцент4 5" xfId="978"/>
    <cellStyle name="60% - Акцент4 5 2" xfId="979"/>
    <cellStyle name="60% - Акцент4 6" xfId="980"/>
    <cellStyle name="60% - Акцент4 6 2" xfId="981"/>
    <cellStyle name="60% - Акцент4 7" xfId="982"/>
    <cellStyle name="60% - Акцент4 7 2" xfId="983"/>
    <cellStyle name="60% - Акцент4 8" xfId="984"/>
    <cellStyle name="60% - Акцент4 8 2" xfId="985"/>
    <cellStyle name="60% - Акцент4 9" xfId="986"/>
    <cellStyle name="60% - Акцент4 9 2" xfId="987"/>
    <cellStyle name="60% - Акцент5 10" xfId="988"/>
    <cellStyle name="60% - Акцент5 2" xfId="989"/>
    <cellStyle name="60% - Акцент5 2 2" xfId="990"/>
    <cellStyle name="60% - Акцент5 3" xfId="991"/>
    <cellStyle name="60% - Акцент5 3 2" xfId="992"/>
    <cellStyle name="60% - Акцент5 4" xfId="993"/>
    <cellStyle name="60% - Акцент5 4 2" xfId="994"/>
    <cellStyle name="60% - Акцент5 5" xfId="995"/>
    <cellStyle name="60% - Акцент5 5 2" xfId="996"/>
    <cellStyle name="60% - Акцент5 6" xfId="997"/>
    <cellStyle name="60% - Акцент5 6 2" xfId="998"/>
    <cellStyle name="60% - Акцент5 7" xfId="999"/>
    <cellStyle name="60% - Акцент5 7 2" xfId="1000"/>
    <cellStyle name="60% - Акцент5 8" xfId="1001"/>
    <cellStyle name="60% - Акцент5 8 2" xfId="1002"/>
    <cellStyle name="60% - Акцент5 9" xfId="1003"/>
    <cellStyle name="60% - Акцент5 9 2" xfId="1004"/>
    <cellStyle name="60% - Акцент6 10" xfId="1005"/>
    <cellStyle name="60% - Акцент6 2" xfId="1006"/>
    <cellStyle name="60% - Акцент6 2 2" xfId="1007"/>
    <cellStyle name="60% - Акцент6 3" xfId="1008"/>
    <cellStyle name="60% - Акцент6 3 2" xfId="1009"/>
    <cellStyle name="60% - Акцент6 4" xfId="1010"/>
    <cellStyle name="60% - Акцент6 4 2" xfId="1011"/>
    <cellStyle name="60% - Акцент6 5" xfId="1012"/>
    <cellStyle name="60% - Акцент6 5 2" xfId="1013"/>
    <cellStyle name="60% - Акцент6 6" xfId="1014"/>
    <cellStyle name="60% - Акцент6 6 2" xfId="1015"/>
    <cellStyle name="60% - Акцент6 7" xfId="1016"/>
    <cellStyle name="60% - Акцент6 7 2" xfId="1017"/>
    <cellStyle name="60% - Акцент6 8" xfId="1018"/>
    <cellStyle name="60% - Акцент6 8 2" xfId="1019"/>
    <cellStyle name="60% - Акцент6 9" xfId="1020"/>
    <cellStyle name="60% - Акцент6 9 2" xfId="1021"/>
    <cellStyle name="Accent1" xfId="1022"/>
    <cellStyle name="Accent2" xfId="1023"/>
    <cellStyle name="Accent3" xfId="1024"/>
    <cellStyle name="Accent4" xfId="1025"/>
    <cellStyle name="Accent5" xfId="1026"/>
    <cellStyle name="Accent6" xfId="1027"/>
    <cellStyle name="Ăčďĺđńńűëęŕ" xfId="1028"/>
    <cellStyle name="AFE" xfId="1029"/>
    <cellStyle name="Áĺççŕůčňíűé" xfId="1030"/>
    <cellStyle name="Äĺíĺćíűé [0]_(ňŕá 3č)" xfId="1031"/>
    <cellStyle name="Äĺíĺćíűé_(ňŕá 3č)" xfId="1032"/>
    <cellStyle name="Bad" xfId="1033"/>
    <cellStyle name="Blue" xfId="1034"/>
    <cellStyle name="Body_$Dollars" xfId="1035"/>
    <cellStyle name="Calculation" xfId="1036"/>
    <cellStyle name="Check Cell" xfId="1037"/>
    <cellStyle name="Chek" xfId="1038"/>
    <cellStyle name="Comma [0]_Adjusted FS 1299" xfId="1039"/>
    <cellStyle name="Comma 0" xfId="1040"/>
    <cellStyle name="Comma 0*" xfId="1041"/>
    <cellStyle name="Comma 2" xfId="1042"/>
    <cellStyle name="Comma 3*" xfId="1043"/>
    <cellStyle name="Comma_Adjusted FS 1299" xfId="1044"/>
    <cellStyle name="Comma0" xfId="1045"/>
    <cellStyle name="Çŕůčňíűé" xfId="1046"/>
    <cellStyle name="Currency [0]" xfId="1047"/>
    <cellStyle name="Currency [0] 2" xfId="1048"/>
    <cellStyle name="Currency [0] 2 10" xfId="1049"/>
    <cellStyle name="Currency [0] 2 11" xfId="1050"/>
    <cellStyle name="Currency [0] 2 2" xfId="1051"/>
    <cellStyle name="Currency [0] 2 2 2" xfId="1052"/>
    <cellStyle name="Currency [0] 2 2 3" xfId="1053"/>
    <cellStyle name="Currency [0] 2 2 4" xfId="1054"/>
    <cellStyle name="Currency [0] 2 3" xfId="1055"/>
    <cellStyle name="Currency [0] 2 3 2" xfId="1056"/>
    <cellStyle name="Currency [0] 2 3 3" xfId="1057"/>
    <cellStyle name="Currency [0] 2 3 4" xfId="1058"/>
    <cellStyle name="Currency [0] 2 4" xfId="1059"/>
    <cellStyle name="Currency [0] 2 4 2" xfId="1060"/>
    <cellStyle name="Currency [0] 2 4 3" xfId="1061"/>
    <cellStyle name="Currency [0] 2 4 4" xfId="1062"/>
    <cellStyle name="Currency [0] 2 5" xfId="1063"/>
    <cellStyle name="Currency [0] 2 5 2" xfId="1064"/>
    <cellStyle name="Currency [0] 2 5 3" xfId="1065"/>
    <cellStyle name="Currency [0] 2 5 4" xfId="1066"/>
    <cellStyle name="Currency [0] 2 6" xfId="1067"/>
    <cellStyle name="Currency [0] 2 6 2" xfId="1068"/>
    <cellStyle name="Currency [0] 2 6 3" xfId="1069"/>
    <cellStyle name="Currency [0] 2 6 4" xfId="1070"/>
    <cellStyle name="Currency [0] 2 7" xfId="1071"/>
    <cellStyle name="Currency [0] 2 7 2" xfId="1072"/>
    <cellStyle name="Currency [0] 2 7 3" xfId="1073"/>
    <cellStyle name="Currency [0] 2 7 4" xfId="1074"/>
    <cellStyle name="Currency [0] 2 8" xfId="1075"/>
    <cellStyle name="Currency [0] 2 8 2" xfId="1076"/>
    <cellStyle name="Currency [0] 2 8 3" xfId="1077"/>
    <cellStyle name="Currency [0] 2 8 4" xfId="1078"/>
    <cellStyle name="Currency [0] 2 9" xfId="1079"/>
    <cellStyle name="Currency [0] 3" xfId="1080"/>
    <cellStyle name="Currency [0] 3 10" xfId="1081"/>
    <cellStyle name="Currency [0] 3 11" xfId="1082"/>
    <cellStyle name="Currency [0] 3 2" xfId="1083"/>
    <cellStyle name="Currency [0] 3 2 2" xfId="1084"/>
    <cellStyle name="Currency [0] 3 2 3" xfId="1085"/>
    <cellStyle name="Currency [0] 3 2 4" xfId="1086"/>
    <cellStyle name="Currency [0] 3 3" xfId="1087"/>
    <cellStyle name="Currency [0] 3 3 2" xfId="1088"/>
    <cellStyle name="Currency [0] 3 3 3" xfId="1089"/>
    <cellStyle name="Currency [0] 3 3 4" xfId="1090"/>
    <cellStyle name="Currency [0] 3 4" xfId="1091"/>
    <cellStyle name="Currency [0] 3 4 2" xfId="1092"/>
    <cellStyle name="Currency [0] 3 4 3" xfId="1093"/>
    <cellStyle name="Currency [0] 3 4 4" xfId="1094"/>
    <cellStyle name="Currency [0] 3 5" xfId="1095"/>
    <cellStyle name="Currency [0] 3 5 2" xfId="1096"/>
    <cellStyle name="Currency [0] 3 5 3" xfId="1097"/>
    <cellStyle name="Currency [0] 3 5 4" xfId="1098"/>
    <cellStyle name="Currency [0] 3 6" xfId="1099"/>
    <cellStyle name="Currency [0] 3 6 2" xfId="1100"/>
    <cellStyle name="Currency [0] 3 6 3" xfId="1101"/>
    <cellStyle name="Currency [0] 3 6 4" xfId="1102"/>
    <cellStyle name="Currency [0] 3 7" xfId="1103"/>
    <cellStyle name="Currency [0] 3 7 2" xfId="1104"/>
    <cellStyle name="Currency [0] 3 7 3" xfId="1105"/>
    <cellStyle name="Currency [0] 3 7 4" xfId="1106"/>
    <cellStyle name="Currency [0] 3 8" xfId="1107"/>
    <cellStyle name="Currency [0] 3 8 2" xfId="1108"/>
    <cellStyle name="Currency [0] 3 8 3" xfId="1109"/>
    <cellStyle name="Currency [0] 3 8 4" xfId="1110"/>
    <cellStyle name="Currency [0] 3 9" xfId="1111"/>
    <cellStyle name="Currency [0] 4" xfId="1112"/>
    <cellStyle name="Currency [0] 4 10" xfId="1113"/>
    <cellStyle name="Currency [0] 4 11" xfId="1114"/>
    <cellStyle name="Currency [0] 4 2" xfId="1115"/>
    <cellStyle name="Currency [0] 4 2 2" xfId="1116"/>
    <cellStyle name="Currency [0] 4 2 3" xfId="1117"/>
    <cellStyle name="Currency [0] 4 2 4" xfId="1118"/>
    <cellStyle name="Currency [0] 4 3" xfId="1119"/>
    <cellStyle name="Currency [0] 4 3 2" xfId="1120"/>
    <cellStyle name="Currency [0] 4 3 3" xfId="1121"/>
    <cellStyle name="Currency [0] 4 3 4" xfId="1122"/>
    <cellStyle name="Currency [0] 4 4" xfId="1123"/>
    <cellStyle name="Currency [0] 4 4 2" xfId="1124"/>
    <cellStyle name="Currency [0] 4 4 3" xfId="1125"/>
    <cellStyle name="Currency [0] 4 4 4" xfId="1126"/>
    <cellStyle name="Currency [0] 4 5" xfId="1127"/>
    <cellStyle name="Currency [0] 4 5 2" xfId="1128"/>
    <cellStyle name="Currency [0] 4 5 3" xfId="1129"/>
    <cellStyle name="Currency [0] 4 5 4" xfId="1130"/>
    <cellStyle name="Currency [0] 4 6" xfId="1131"/>
    <cellStyle name="Currency [0] 4 6 2" xfId="1132"/>
    <cellStyle name="Currency [0] 4 6 3" xfId="1133"/>
    <cellStyle name="Currency [0] 4 6 4" xfId="1134"/>
    <cellStyle name="Currency [0] 4 7" xfId="1135"/>
    <cellStyle name="Currency [0] 4 7 2" xfId="1136"/>
    <cellStyle name="Currency [0] 4 7 3" xfId="1137"/>
    <cellStyle name="Currency [0] 4 7 4" xfId="1138"/>
    <cellStyle name="Currency [0] 4 8" xfId="1139"/>
    <cellStyle name="Currency [0] 4 8 2" xfId="1140"/>
    <cellStyle name="Currency [0] 4 8 3" xfId="1141"/>
    <cellStyle name="Currency [0] 4 8 4" xfId="1142"/>
    <cellStyle name="Currency [0] 4 9" xfId="1143"/>
    <cellStyle name="Currency [0] 5" xfId="1144"/>
    <cellStyle name="Currency [0] 5 10" xfId="1145"/>
    <cellStyle name="Currency [0] 5 11" xfId="1146"/>
    <cellStyle name="Currency [0] 5 2" xfId="1147"/>
    <cellStyle name="Currency [0] 5 2 2" xfId="1148"/>
    <cellStyle name="Currency [0] 5 2 3" xfId="1149"/>
    <cellStyle name="Currency [0] 5 2 4" xfId="1150"/>
    <cellStyle name="Currency [0] 5 3" xfId="1151"/>
    <cellStyle name="Currency [0] 5 3 2" xfId="1152"/>
    <cellStyle name="Currency [0] 5 3 3" xfId="1153"/>
    <cellStyle name="Currency [0] 5 3 4" xfId="1154"/>
    <cellStyle name="Currency [0] 5 4" xfId="1155"/>
    <cellStyle name="Currency [0] 5 4 2" xfId="1156"/>
    <cellStyle name="Currency [0] 5 4 3" xfId="1157"/>
    <cellStyle name="Currency [0] 5 4 4" xfId="1158"/>
    <cellStyle name="Currency [0] 5 5" xfId="1159"/>
    <cellStyle name="Currency [0] 5 5 2" xfId="1160"/>
    <cellStyle name="Currency [0] 5 5 3" xfId="1161"/>
    <cellStyle name="Currency [0] 5 5 4" xfId="1162"/>
    <cellStyle name="Currency [0] 5 6" xfId="1163"/>
    <cellStyle name="Currency [0] 5 6 2" xfId="1164"/>
    <cellStyle name="Currency [0] 5 6 3" xfId="1165"/>
    <cellStyle name="Currency [0] 5 6 4" xfId="1166"/>
    <cellStyle name="Currency [0] 5 7" xfId="1167"/>
    <cellStyle name="Currency [0] 5 7 2" xfId="1168"/>
    <cellStyle name="Currency [0] 5 7 3" xfId="1169"/>
    <cellStyle name="Currency [0] 5 7 4" xfId="1170"/>
    <cellStyle name="Currency [0] 5 8" xfId="1171"/>
    <cellStyle name="Currency [0] 5 8 2" xfId="1172"/>
    <cellStyle name="Currency [0] 5 8 3" xfId="1173"/>
    <cellStyle name="Currency [0] 5 8 4" xfId="1174"/>
    <cellStyle name="Currency [0] 5 9" xfId="1175"/>
    <cellStyle name="Currency [0] 6" xfId="1176"/>
    <cellStyle name="Currency [0] 6 2" xfId="1177"/>
    <cellStyle name="Currency [0] 6 3" xfId="1178"/>
    <cellStyle name="Currency [0] 6 4" xfId="1179"/>
    <cellStyle name="Currency [0] 7" xfId="1180"/>
    <cellStyle name="Currency [0] 7 2" xfId="1181"/>
    <cellStyle name="Currency [0] 7 3" xfId="1182"/>
    <cellStyle name="Currency [0] 7 4" xfId="1183"/>
    <cellStyle name="Currency [0] 8" xfId="1184"/>
    <cellStyle name="Currency [0] 8 2" xfId="1185"/>
    <cellStyle name="Currency [0] 8 3" xfId="1186"/>
    <cellStyle name="Currency [0] 8 4" xfId="1187"/>
    <cellStyle name="Currency 0" xfId="1188"/>
    <cellStyle name="Currency 2" xfId="1189"/>
    <cellStyle name="Currency_06_9m" xfId="1190"/>
    <cellStyle name="Currency0" xfId="1191"/>
    <cellStyle name="Currency2" xfId="1192"/>
    <cellStyle name="Date" xfId="1193"/>
    <cellStyle name="Date Aligned" xfId="1194"/>
    <cellStyle name="Dates" xfId="1195"/>
    <cellStyle name="Dezimal [0]_NEGS" xfId="1196"/>
    <cellStyle name="Dezimal_NEGS" xfId="1197"/>
    <cellStyle name="Dotted Line" xfId="1198"/>
    <cellStyle name="E&amp;Y House" xfId="1199"/>
    <cellStyle name="E-mail" xfId="1200"/>
    <cellStyle name="E-mail 2" xfId="1201"/>
    <cellStyle name="E-mail 2 2" xfId="1202"/>
    <cellStyle name="E-mail_BALANCE.TBO.2011YEAR(v1.1)" xfId="1203"/>
    <cellStyle name="Euro" xfId="1204"/>
    <cellStyle name="ew" xfId="1205"/>
    <cellStyle name="Explanatory Text" xfId="1206"/>
    <cellStyle name="F2" xfId="1207"/>
    <cellStyle name="F3" xfId="1208"/>
    <cellStyle name="F4" xfId="1209"/>
    <cellStyle name="F5" xfId="1210"/>
    <cellStyle name="F6" xfId="1211"/>
    <cellStyle name="F7" xfId="1212"/>
    <cellStyle name="F8" xfId="1213"/>
    <cellStyle name="Fixed" xfId="1214"/>
    <cellStyle name="fo]_x000d__x000a_UserName=Murat Zelef_x000d__x000a_UserCompany=Bumerang_x000d__x000a__x000d__x000a_[File Paths]_x000d__x000a_WorkingDirectory=C:\EQUIS\DLWIN_x000d__x000a_DownLoader=C" xfId="1215"/>
    <cellStyle name="Followed Hyperlink" xfId="1216"/>
    <cellStyle name="Footnote" xfId="1217"/>
    <cellStyle name="Good" xfId="1218"/>
    <cellStyle name="hard no" xfId="1219"/>
    <cellStyle name="Hard Percent" xfId="1220"/>
    <cellStyle name="hardno" xfId="1221"/>
    <cellStyle name="Header" xfId="1222"/>
    <cellStyle name="Heading" xfId="1223"/>
    <cellStyle name="Heading 1" xfId="1224"/>
    <cellStyle name="Heading 2" xfId="1225"/>
    <cellStyle name="Heading 3" xfId="1226"/>
    <cellStyle name="Heading 4" xfId="1227"/>
    <cellStyle name="Heading_GP.ITOG.4.78(v1.0) - для разделения" xfId="1228"/>
    <cellStyle name="Heading2" xfId="1229"/>
    <cellStyle name="Heading2 2" xfId="1230"/>
    <cellStyle name="Heading2 2 2" xfId="1231"/>
    <cellStyle name="Heading2_BALANCE.TBO.2011YEAR(v1.1)" xfId="1232"/>
    <cellStyle name="Hyperlink" xfId="1233"/>
    <cellStyle name="Îáű÷íűé__FES" xfId="1234"/>
    <cellStyle name="Îáû÷íûé_cogs" xfId="1235"/>
    <cellStyle name="Îňęđűâŕâřŕ˙ń˙ ăčďĺđńńűëęŕ" xfId="1236"/>
    <cellStyle name="Info" xfId="1237"/>
    <cellStyle name="Input" xfId="1238"/>
    <cellStyle name="InputCurrency" xfId="1239"/>
    <cellStyle name="InputCurrency2" xfId="1240"/>
    <cellStyle name="InputMultiple1" xfId="1241"/>
    <cellStyle name="InputPercent1" xfId="1242"/>
    <cellStyle name="Inputs" xfId="1243"/>
    <cellStyle name="Inputs (const)" xfId="1244"/>
    <cellStyle name="Inputs (const) 2" xfId="1245"/>
    <cellStyle name="Inputs (const) 2 2" xfId="1246"/>
    <cellStyle name="Inputs (const)_BALANCE.TBO.2011YEAR(v1.1)" xfId="1247"/>
    <cellStyle name="Inputs 2" xfId="1248"/>
    <cellStyle name="Inputs 2 2" xfId="1249"/>
    <cellStyle name="Inputs 3" xfId="1250"/>
    <cellStyle name="Inputs Co" xfId="1251"/>
    <cellStyle name="Inputs_46EE.2011(v1.0)" xfId="1252"/>
    <cellStyle name="Linked Cell" xfId="1253"/>
    <cellStyle name="Millares [0]_RESULTS" xfId="1254"/>
    <cellStyle name="Millares_RESULTS" xfId="1255"/>
    <cellStyle name="Milliers [0]_RESULTS" xfId="1256"/>
    <cellStyle name="Milliers_RESULTS" xfId="1257"/>
    <cellStyle name="mnb" xfId="1258"/>
    <cellStyle name="Moneda [0]_RESULTS" xfId="1259"/>
    <cellStyle name="Moneda_RESULTS" xfId="1260"/>
    <cellStyle name="Monétaire [0]_RESULTS" xfId="1261"/>
    <cellStyle name="Monétaire_RESULTS" xfId="1262"/>
    <cellStyle name="Multiple" xfId="1263"/>
    <cellStyle name="Multiple1" xfId="1264"/>
    <cellStyle name="MultipleBelow" xfId="1265"/>
    <cellStyle name="namber" xfId="1266"/>
    <cellStyle name="Neutral" xfId="1267"/>
    <cellStyle name="Norma11l" xfId="1268"/>
    <cellStyle name="normal" xfId="1269"/>
    <cellStyle name="Normal - Style1" xfId="1270"/>
    <cellStyle name="normal 10" xfId="1271"/>
    <cellStyle name="normal 11" xfId="1272"/>
    <cellStyle name="normal 12" xfId="1273"/>
    <cellStyle name="normal 13" xfId="1274"/>
    <cellStyle name="normal 14" xfId="1275"/>
    <cellStyle name="normal 15" xfId="1276"/>
    <cellStyle name="normal 16" xfId="1277"/>
    <cellStyle name="normal 17" xfId="1278"/>
    <cellStyle name="normal 18" xfId="1279"/>
    <cellStyle name="normal 19" xfId="1280"/>
    <cellStyle name="Normal 2" xfId="1281"/>
    <cellStyle name="Normal 2 2" xfId="1282"/>
    <cellStyle name="Normal 2 3" xfId="1283"/>
    <cellStyle name="Normal 2 4" xfId="1284"/>
    <cellStyle name="Normal 2_Общехоз." xfId="1285"/>
    <cellStyle name="normal 20" xfId="1286"/>
    <cellStyle name="normal 21" xfId="1287"/>
    <cellStyle name="normal 22" xfId="1288"/>
    <cellStyle name="normal 23" xfId="1289"/>
    <cellStyle name="normal 24" xfId="1290"/>
    <cellStyle name="normal 25" xfId="1291"/>
    <cellStyle name="normal 26" xfId="1292"/>
    <cellStyle name="normal 27" xfId="1293"/>
    <cellStyle name="normal 3" xfId="1294"/>
    <cellStyle name="normal 4" xfId="1295"/>
    <cellStyle name="normal 5" xfId="1296"/>
    <cellStyle name="normal 6" xfId="1297"/>
    <cellStyle name="normal 7" xfId="1298"/>
    <cellStyle name="normal 8" xfId="1299"/>
    <cellStyle name="normal 9" xfId="1300"/>
    <cellStyle name="Normal." xfId="1301"/>
    <cellStyle name="Normal_06_9m" xfId="1302"/>
    <cellStyle name="Normal1" xfId="1303"/>
    <cellStyle name="Normal2" xfId="1304"/>
    <cellStyle name="NormalGB" xfId="1305"/>
    <cellStyle name="Normalny_24. 02. 97." xfId="1306"/>
    <cellStyle name="normбlnм_laroux" xfId="1307"/>
    <cellStyle name="Note" xfId="1308"/>
    <cellStyle name="number" xfId="1309"/>
    <cellStyle name="Ôčíŕíńîâűé [0]_(ňŕá 3č)" xfId="1310"/>
    <cellStyle name="Ôčíŕíńîâűé_(ňŕá 3č)" xfId="1311"/>
    <cellStyle name="Option" xfId="1312"/>
    <cellStyle name="Òûñÿ÷è [0]_cogs" xfId="1313"/>
    <cellStyle name="Òûñÿ÷è_cogs" xfId="1314"/>
    <cellStyle name="Output" xfId="1315"/>
    <cellStyle name="Page Number" xfId="1316"/>
    <cellStyle name="pb_page_heading_LS" xfId="1317"/>
    <cellStyle name="Percent_RS_Lianozovo-Samara_9m01" xfId="1318"/>
    <cellStyle name="Percent1" xfId="1319"/>
    <cellStyle name="Piug" xfId="1320"/>
    <cellStyle name="Plug" xfId="1321"/>
    <cellStyle name="Price_Body" xfId="1322"/>
    <cellStyle name="prochrek" xfId="1323"/>
    <cellStyle name="Protected" xfId="1324"/>
    <cellStyle name="Salomon Logo" xfId="1325"/>
    <cellStyle name="SAPBEXaggData" xfId="1326"/>
    <cellStyle name="SAPBEXaggDataEmph" xfId="1327"/>
    <cellStyle name="SAPBEXaggItem" xfId="1328"/>
    <cellStyle name="SAPBEXaggItemX" xfId="1329"/>
    <cellStyle name="SAPBEXchaText" xfId="1330"/>
    <cellStyle name="SAPBEXexcBad7" xfId="1331"/>
    <cellStyle name="SAPBEXexcBad8" xfId="1332"/>
    <cellStyle name="SAPBEXexcBad9" xfId="1333"/>
    <cellStyle name="SAPBEXexcCritical4" xfId="1334"/>
    <cellStyle name="SAPBEXexcCritical5" xfId="1335"/>
    <cellStyle name="SAPBEXexcCritical6" xfId="1336"/>
    <cellStyle name="SAPBEXexcGood1" xfId="1337"/>
    <cellStyle name="SAPBEXexcGood2" xfId="1338"/>
    <cellStyle name="SAPBEXexcGood3" xfId="1339"/>
    <cellStyle name="SAPBEXfilterDrill" xfId="1340"/>
    <cellStyle name="SAPBEXfilterItem" xfId="1341"/>
    <cellStyle name="SAPBEXfilterText" xfId="1342"/>
    <cellStyle name="SAPBEXformats" xfId="1343"/>
    <cellStyle name="SAPBEXheaderItem" xfId="1344"/>
    <cellStyle name="SAPBEXheaderText" xfId="1345"/>
    <cellStyle name="SAPBEXHLevel0" xfId="1346"/>
    <cellStyle name="SAPBEXHLevel0X" xfId="1347"/>
    <cellStyle name="SAPBEXHLevel1" xfId="1348"/>
    <cellStyle name="SAPBEXHLevel1X" xfId="1349"/>
    <cellStyle name="SAPBEXHLevel2" xfId="1350"/>
    <cellStyle name="SAPBEXHLevel2X" xfId="1351"/>
    <cellStyle name="SAPBEXHLevel3" xfId="1352"/>
    <cellStyle name="SAPBEXHLevel3X" xfId="1353"/>
    <cellStyle name="SAPBEXinputData" xfId="1354"/>
    <cellStyle name="SAPBEXinputData 2" xfId="1355"/>
    <cellStyle name="SAPBEXinputData 3" xfId="1356"/>
    <cellStyle name="SAPBEXinputData 4" xfId="1357"/>
    <cellStyle name="SAPBEXresData" xfId="1358"/>
    <cellStyle name="SAPBEXresDataEmph" xfId="1359"/>
    <cellStyle name="SAPBEXresItem" xfId="1360"/>
    <cellStyle name="SAPBEXresItemX" xfId="1361"/>
    <cellStyle name="SAPBEXstdData" xfId="1362"/>
    <cellStyle name="SAPBEXstdDataEmph" xfId="1363"/>
    <cellStyle name="SAPBEXstdItem" xfId="1364"/>
    <cellStyle name="SAPBEXstdItemX" xfId="1365"/>
    <cellStyle name="SAPBEXtitle" xfId="1366"/>
    <cellStyle name="SAPBEXundefined" xfId="1367"/>
    <cellStyle name="st1" xfId="1368"/>
    <cellStyle name="Standard_NEGS" xfId="1369"/>
    <cellStyle name="Style 1" xfId="1370"/>
    <cellStyle name="Table Head" xfId="1371"/>
    <cellStyle name="Table Head Aligned" xfId="1372"/>
    <cellStyle name="Table Head Blue" xfId="1373"/>
    <cellStyle name="Table Head Green" xfId="1374"/>
    <cellStyle name="Table Head_Val_Sum_Graph" xfId="1375"/>
    <cellStyle name="Table Heading" xfId="1376"/>
    <cellStyle name="Table Heading 2" xfId="1377"/>
    <cellStyle name="Table Heading 2 2" xfId="1378"/>
    <cellStyle name="Table Heading_BALANCE.TBO.2011YEAR(v1.1)" xfId="1379"/>
    <cellStyle name="Table Text" xfId="1380"/>
    <cellStyle name="Table Title" xfId="1381"/>
    <cellStyle name="Table Units" xfId="1382"/>
    <cellStyle name="Table_Header" xfId="1383"/>
    <cellStyle name="Text" xfId="1384"/>
    <cellStyle name="Text 1" xfId="1385"/>
    <cellStyle name="Text Head" xfId="1386"/>
    <cellStyle name="Text Head 1" xfId="1387"/>
    <cellStyle name="Title" xfId="1388"/>
    <cellStyle name="Total" xfId="1389"/>
    <cellStyle name="TotalCurrency" xfId="1390"/>
    <cellStyle name="Underline_Single" xfId="1391"/>
    <cellStyle name="Unit" xfId="1392"/>
    <cellStyle name="Warning Text" xfId="1393"/>
    <cellStyle name="year" xfId="1394"/>
    <cellStyle name="Акцент1 10" xfId="1395"/>
    <cellStyle name="Акцент1 2" xfId="1396"/>
    <cellStyle name="Акцент1 2 2" xfId="1397"/>
    <cellStyle name="Акцент1 3" xfId="1398"/>
    <cellStyle name="Акцент1 3 2" xfId="1399"/>
    <cellStyle name="Акцент1 4" xfId="1400"/>
    <cellStyle name="Акцент1 4 2" xfId="1401"/>
    <cellStyle name="Акцент1 5" xfId="1402"/>
    <cellStyle name="Акцент1 5 2" xfId="1403"/>
    <cellStyle name="Акцент1 6" xfId="1404"/>
    <cellStyle name="Акцент1 6 2" xfId="1405"/>
    <cellStyle name="Акцент1 7" xfId="1406"/>
    <cellStyle name="Акцент1 7 2" xfId="1407"/>
    <cellStyle name="Акцент1 8" xfId="1408"/>
    <cellStyle name="Акцент1 8 2" xfId="1409"/>
    <cellStyle name="Акцент1 9" xfId="1410"/>
    <cellStyle name="Акцент1 9 2" xfId="1411"/>
    <cellStyle name="Акцент2 10" xfId="1412"/>
    <cellStyle name="Акцент2 2" xfId="1413"/>
    <cellStyle name="Акцент2 2 2" xfId="1414"/>
    <cellStyle name="Акцент2 3" xfId="1415"/>
    <cellStyle name="Акцент2 3 2" xfId="1416"/>
    <cellStyle name="Акцент2 4" xfId="1417"/>
    <cellStyle name="Акцент2 4 2" xfId="1418"/>
    <cellStyle name="Акцент2 5" xfId="1419"/>
    <cellStyle name="Акцент2 5 2" xfId="1420"/>
    <cellStyle name="Акцент2 6" xfId="1421"/>
    <cellStyle name="Акцент2 6 2" xfId="1422"/>
    <cellStyle name="Акцент2 7" xfId="1423"/>
    <cellStyle name="Акцент2 7 2" xfId="1424"/>
    <cellStyle name="Акцент2 8" xfId="1425"/>
    <cellStyle name="Акцент2 8 2" xfId="1426"/>
    <cellStyle name="Акцент2 9" xfId="1427"/>
    <cellStyle name="Акцент2 9 2" xfId="1428"/>
    <cellStyle name="Акцент3 10" xfId="1429"/>
    <cellStyle name="Акцент3 2" xfId="1430"/>
    <cellStyle name="Акцент3 2 2" xfId="1431"/>
    <cellStyle name="Акцент3 3" xfId="1432"/>
    <cellStyle name="Акцент3 3 2" xfId="1433"/>
    <cellStyle name="Акцент3 4" xfId="1434"/>
    <cellStyle name="Акцент3 4 2" xfId="1435"/>
    <cellStyle name="Акцент3 5" xfId="1436"/>
    <cellStyle name="Акцент3 5 2" xfId="1437"/>
    <cellStyle name="Акцент3 6" xfId="1438"/>
    <cellStyle name="Акцент3 6 2" xfId="1439"/>
    <cellStyle name="Акцент3 7" xfId="1440"/>
    <cellStyle name="Акцент3 7 2" xfId="1441"/>
    <cellStyle name="Акцент3 8" xfId="1442"/>
    <cellStyle name="Акцент3 8 2" xfId="1443"/>
    <cellStyle name="Акцент3 9" xfId="1444"/>
    <cellStyle name="Акцент3 9 2" xfId="1445"/>
    <cellStyle name="Акцент4 10" xfId="1446"/>
    <cellStyle name="Акцент4 2" xfId="1447"/>
    <cellStyle name="Акцент4 2 2" xfId="1448"/>
    <cellStyle name="Акцент4 3" xfId="1449"/>
    <cellStyle name="Акцент4 3 2" xfId="1450"/>
    <cellStyle name="Акцент4 4" xfId="1451"/>
    <cellStyle name="Акцент4 4 2" xfId="1452"/>
    <cellStyle name="Акцент4 5" xfId="1453"/>
    <cellStyle name="Акцент4 5 2" xfId="1454"/>
    <cellStyle name="Акцент4 6" xfId="1455"/>
    <cellStyle name="Акцент4 6 2" xfId="1456"/>
    <cellStyle name="Акцент4 7" xfId="1457"/>
    <cellStyle name="Акцент4 7 2" xfId="1458"/>
    <cellStyle name="Акцент4 8" xfId="1459"/>
    <cellStyle name="Акцент4 8 2" xfId="1460"/>
    <cellStyle name="Акцент4 9" xfId="1461"/>
    <cellStyle name="Акцент4 9 2" xfId="1462"/>
    <cellStyle name="Акцент5 10" xfId="1463"/>
    <cellStyle name="Акцент5 2" xfId="1464"/>
    <cellStyle name="Акцент5 2 2" xfId="1465"/>
    <cellStyle name="Акцент5 3" xfId="1466"/>
    <cellStyle name="Акцент5 3 2" xfId="1467"/>
    <cellStyle name="Акцент5 4" xfId="1468"/>
    <cellStyle name="Акцент5 4 2" xfId="1469"/>
    <cellStyle name="Акцент5 5" xfId="1470"/>
    <cellStyle name="Акцент5 5 2" xfId="1471"/>
    <cellStyle name="Акцент5 6" xfId="1472"/>
    <cellStyle name="Акцент5 6 2" xfId="1473"/>
    <cellStyle name="Акцент5 7" xfId="1474"/>
    <cellStyle name="Акцент5 7 2" xfId="1475"/>
    <cellStyle name="Акцент5 8" xfId="1476"/>
    <cellStyle name="Акцент5 8 2" xfId="1477"/>
    <cellStyle name="Акцент5 9" xfId="1478"/>
    <cellStyle name="Акцент5 9 2" xfId="1479"/>
    <cellStyle name="Акцент6 10" xfId="1480"/>
    <cellStyle name="Акцент6 2" xfId="1481"/>
    <cellStyle name="Акцент6 2 2" xfId="1482"/>
    <cellStyle name="Акцент6 3" xfId="1483"/>
    <cellStyle name="Акцент6 3 2" xfId="1484"/>
    <cellStyle name="Акцент6 4" xfId="1485"/>
    <cellStyle name="Акцент6 4 2" xfId="1486"/>
    <cellStyle name="Акцент6 5" xfId="1487"/>
    <cellStyle name="Акцент6 5 2" xfId="1488"/>
    <cellStyle name="Акцент6 6" xfId="1489"/>
    <cellStyle name="Акцент6 6 2" xfId="1490"/>
    <cellStyle name="Акцент6 7" xfId="1491"/>
    <cellStyle name="Акцент6 7 2" xfId="1492"/>
    <cellStyle name="Акцент6 8" xfId="1493"/>
    <cellStyle name="Акцент6 8 2" xfId="1494"/>
    <cellStyle name="Акцент6 9" xfId="1495"/>
    <cellStyle name="Акцент6 9 2" xfId="1496"/>
    <cellStyle name="Беззащитный" xfId="1497"/>
    <cellStyle name="Ввод  10" xfId="1498"/>
    <cellStyle name="Ввод  2" xfId="1499"/>
    <cellStyle name="Ввод  2 2" xfId="1500"/>
    <cellStyle name="Ввод  2_46EE.2011(v1.0)" xfId="1501"/>
    <cellStyle name="Ввод  3" xfId="1502"/>
    <cellStyle name="Ввод  3 2" xfId="1503"/>
    <cellStyle name="Ввод  3_46EE.2011(v1.0)" xfId="1504"/>
    <cellStyle name="Ввод  4" xfId="1505"/>
    <cellStyle name="Ввод  4 2" xfId="1506"/>
    <cellStyle name="Ввод  4_46EE.2011(v1.0)" xfId="1507"/>
    <cellStyle name="Ввод  5" xfId="1508"/>
    <cellStyle name="Ввод  5 2" xfId="1509"/>
    <cellStyle name="Ввод  5_46EE.2011(v1.0)" xfId="1510"/>
    <cellStyle name="Ввод  6" xfId="1511"/>
    <cellStyle name="Ввод  6 2" xfId="1512"/>
    <cellStyle name="Ввод  6_46EE.2011(v1.0)" xfId="1513"/>
    <cellStyle name="Ввод  7" xfId="1514"/>
    <cellStyle name="Ввод  7 2" xfId="1515"/>
    <cellStyle name="Ввод  7_46EE.2011(v1.0)" xfId="1516"/>
    <cellStyle name="Ввод  8" xfId="1517"/>
    <cellStyle name="Ввод  8 2" xfId="1518"/>
    <cellStyle name="Ввод  8_46EE.2011(v1.0)" xfId="1519"/>
    <cellStyle name="Ввод  9" xfId="1520"/>
    <cellStyle name="Ввод  9 2" xfId="1521"/>
    <cellStyle name="Ввод  9_46EE.2011(v1.0)" xfId="1522"/>
    <cellStyle name="Верт. заголовок" xfId="1523"/>
    <cellStyle name="Вес_продукта" xfId="1524"/>
    <cellStyle name="Вывод 10" xfId="1525"/>
    <cellStyle name="Вывод 2" xfId="1526"/>
    <cellStyle name="Вывод 2 2" xfId="1527"/>
    <cellStyle name="Вывод 2_46EE.2011(v1.0)" xfId="1528"/>
    <cellStyle name="Вывод 3" xfId="1529"/>
    <cellStyle name="Вывод 3 2" xfId="1530"/>
    <cellStyle name="Вывод 3_46EE.2011(v1.0)" xfId="1531"/>
    <cellStyle name="Вывод 4" xfId="1532"/>
    <cellStyle name="Вывод 4 2" xfId="1533"/>
    <cellStyle name="Вывод 4_46EE.2011(v1.0)" xfId="1534"/>
    <cellStyle name="Вывод 5" xfId="1535"/>
    <cellStyle name="Вывод 5 2" xfId="1536"/>
    <cellStyle name="Вывод 5_46EE.2011(v1.0)" xfId="1537"/>
    <cellStyle name="Вывод 6" xfId="1538"/>
    <cellStyle name="Вывод 6 2" xfId="1539"/>
    <cellStyle name="Вывод 6_46EE.2011(v1.0)" xfId="1540"/>
    <cellStyle name="Вывод 7" xfId="1541"/>
    <cellStyle name="Вывод 7 2" xfId="1542"/>
    <cellStyle name="Вывод 7_46EE.2011(v1.0)" xfId="1543"/>
    <cellStyle name="Вывод 8" xfId="1544"/>
    <cellStyle name="Вывод 8 2" xfId="1545"/>
    <cellStyle name="Вывод 8_46EE.2011(v1.0)" xfId="1546"/>
    <cellStyle name="Вывод 9" xfId="1547"/>
    <cellStyle name="Вывод 9 2" xfId="1548"/>
    <cellStyle name="Вывод 9_46EE.2011(v1.0)" xfId="1549"/>
    <cellStyle name="Вычисление 10" xfId="1550"/>
    <cellStyle name="Вычисление 2" xfId="1551"/>
    <cellStyle name="Вычисление 2 2" xfId="1552"/>
    <cellStyle name="Вычисление 2_46EE.2011(v1.0)" xfId="1553"/>
    <cellStyle name="Вычисление 3" xfId="1554"/>
    <cellStyle name="Вычисление 3 2" xfId="1555"/>
    <cellStyle name="Вычисление 3_46EE.2011(v1.0)" xfId="1556"/>
    <cellStyle name="Вычисление 4" xfId="1557"/>
    <cellStyle name="Вычисление 4 2" xfId="1558"/>
    <cellStyle name="Вычисление 4_46EE.2011(v1.0)" xfId="1559"/>
    <cellStyle name="Вычисление 5" xfId="1560"/>
    <cellStyle name="Вычисление 5 2" xfId="1561"/>
    <cellStyle name="Вычисление 5_46EE.2011(v1.0)" xfId="1562"/>
    <cellStyle name="Вычисление 6" xfId="1563"/>
    <cellStyle name="Вычисление 6 2" xfId="1564"/>
    <cellStyle name="Вычисление 6_46EE.2011(v1.0)" xfId="1565"/>
    <cellStyle name="Вычисление 7" xfId="1566"/>
    <cellStyle name="Вычисление 7 2" xfId="1567"/>
    <cellStyle name="Вычисление 7_46EE.2011(v1.0)" xfId="1568"/>
    <cellStyle name="Вычисление 8" xfId="1569"/>
    <cellStyle name="Вычисление 8 2" xfId="1570"/>
    <cellStyle name="Вычисление 8_46EE.2011(v1.0)" xfId="1571"/>
    <cellStyle name="Вычисление 9" xfId="1572"/>
    <cellStyle name="Вычисление 9 2" xfId="1573"/>
    <cellStyle name="Вычисление 9_46EE.2011(v1.0)" xfId="1574"/>
    <cellStyle name="Гиперссылка 2" xfId="1575"/>
    <cellStyle name="Гиперссылка 3" xfId="1576"/>
    <cellStyle name="Гиперссылка 4" xfId="1577"/>
    <cellStyle name="Гиперссылка 5" xfId="1578"/>
    <cellStyle name="Гиперссылка_KRU.TARIFF.TE.FACT(v0.5)_import_02.02" xfId="1579"/>
    <cellStyle name="Группа" xfId="1580"/>
    <cellStyle name="Группа 0" xfId="1581"/>
    <cellStyle name="Группа 1" xfId="1582"/>
    <cellStyle name="Группа 2" xfId="1583"/>
    <cellStyle name="Группа 3" xfId="1584"/>
    <cellStyle name="Группа 4" xfId="1585"/>
    <cellStyle name="Группа 5" xfId="1586"/>
    <cellStyle name="Группа 6" xfId="1587"/>
    <cellStyle name="Группа 7" xfId="1588"/>
    <cellStyle name="Группа 8" xfId="1589"/>
    <cellStyle name="Группа_additional slides_04.12.03 _1" xfId="1590"/>
    <cellStyle name="ДАТА" xfId="1591"/>
    <cellStyle name="ДАТА 2" xfId="1592"/>
    <cellStyle name="ДАТА 3" xfId="1593"/>
    <cellStyle name="ДАТА 4" xfId="1594"/>
    <cellStyle name="ДАТА 5" xfId="1595"/>
    <cellStyle name="ДАТА 6" xfId="1596"/>
    <cellStyle name="ДАТА 7" xfId="1597"/>
    <cellStyle name="ДАТА 8" xfId="1598"/>
    <cellStyle name="ДАТА 9" xfId="1599"/>
    <cellStyle name="ДАТА_1" xfId="1600"/>
    <cellStyle name="Денежный 2" xfId="1601"/>
    <cellStyle name="Денежный 2 2" xfId="1602"/>
    <cellStyle name="Денежный 2 3" xfId="1603"/>
    <cellStyle name="Денежный 2_INDEX.STATION.2012(v1.0)_" xfId="1604"/>
    <cellStyle name="Заголовок" xfId="1605"/>
    <cellStyle name="Заголовок 1 10" xfId="1606"/>
    <cellStyle name="Заголовок 1 2" xfId="1607"/>
    <cellStyle name="Заголовок 1 2 2" xfId="1608"/>
    <cellStyle name="Заголовок 1 2_46EE.2011(v1.0)" xfId="1609"/>
    <cellStyle name="Заголовок 1 3" xfId="1610"/>
    <cellStyle name="Заголовок 1 3 2" xfId="1611"/>
    <cellStyle name="Заголовок 1 3_46EE.2011(v1.0)" xfId="1612"/>
    <cellStyle name="Заголовок 1 4" xfId="1613"/>
    <cellStyle name="Заголовок 1 4 2" xfId="1614"/>
    <cellStyle name="Заголовок 1 4_46EE.2011(v1.0)" xfId="1615"/>
    <cellStyle name="Заголовок 1 5" xfId="1616"/>
    <cellStyle name="Заголовок 1 5 2" xfId="1617"/>
    <cellStyle name="Заголовок 1 5_46EE.2011(v1.0)" xfId="1618"/>
    <cellStyle name="Заголовок 1 6" xfId="1619"/>
    <cellStyle name="Заголовок 1 6 2" xfId="1620"/>
    <cellStyle name="Заголовок 1 6_46EE.2011(v1.0)" xfId="1621"/>
    <cellStyle name="Заголовок 1 7" xfId="1622"/>
    <cellStyle name="Заголовок 1 7 2" xfId="1623"/>
    <cellStyle name="Заголовок 1 7_46EE.2011(v1.0)" xfId="1624"/>
    <cellStyle name="Заголовок 1 8" xfId="1625"/>
    <cellStyle name="Заголовок 1 8 2" xfId="1626"/>
    <cellStyle name="Заголовок 1 8_46EE.2011(v1.0)" xfId="1627"/>
    <cellStyle name="Заголовок 1 9" xfId="1628"/>
    <cellStyle name="Заголовок 1 9 2" xfId="1629"/>
    <cellStyle name="Заголовок 1 9_46EE.2011(v1.0)" xfId="1630"/>
    <cellStyle name="Заголовок 2" xfId="2" builtinId="17"/>
    <cellStyle name="Заголовок 2 10" xfId="1631"/>
    <cellStyle name="Заголовок 2 2" xfId="1632"/>
    <cellStyle name="Заголовок 2 2 2" xfId="1633"/>
    <cellStyle name="Заголовок 2 2_46EE.2011(v1.0)" xfId="1634"/>
    <cellStyle name="Заголовок 2 3" xfId="1635"/>
    <cellStyle name="Заголовок 2 3 2" xfId="1636"/>
    <cellStyle name="Заголовок 2 3_46EE.2011(v1.0)" xfId="1637"/>
    <cellStyle name="Заголовок 2 4" xfId="1638"/>
    <cellStyle name="Заголовок 2 4 2" xfId="1639"/>
    <cellStyle name="Заголовок 2 4_46EE.2011(v1.0)" xfId="1640"/>
    <cellStyle name="Заголовок 2 5" xfId="1641"/>
    <cellStyle name="Заголовок 2 5 2" xfId="1642"/>
    <cellStyle name="Заголовок 2 5_46EE.2011(v1.0)" xfId="1643"/>
    <cellStyle name="Заголовок 2 6" xfId="1644"/>
    <cellStyle name="Заголовок 2 6 2" xfId="1645"/>
    <cellStyle name="Заголовок 2 6_46EE.2011(v1.0)" xfId="1646"/>
    <cellStyle name="Заголовок 2 7" xfId="1647"/>
    <cellStyle name="Заголовок 2 7 2" xfId="1648"/>
    <cellStyle name="Заголовок 2 7_46EE.2011(v1.0)" xfId="1649"/>
    <cellStyle name="Заголовок 2 8" xfId="1650"/>
    <cellStyle name="Заголовок 2 8 2" xfId="1651"/>
    <cellStyle name="Заголовок 2 8_46EE.2011(v1.0)" xfId="1652"/>
    <cellStyle name="Заголовок 2 9" xfId="1653"/>
    <cellStyle name="Заголовок 2 9 2" xfId="1654"/>
    <cellStyle name="Заголовок 2 9_46EE.2011(v1.0)" xfId="1655"/>
    <cellStyle name="Заголовок 3 10" xfId="1656"/>
    <cellStyle name="Заголовок 3 2" xfId="1657"/>
    <cellStyle name="Заголовок 3 2 2" xfId="1658"/>
    <cellStyle name="Заголовок 3 2_46EE.2011(v1.0)" xfId="1659"/>
    <cellStyle name="Заголовок 3 3" xfId="1660"/>
    <cellStyle name="Заголовок 3 3 2" xfId="1661"/>
    <cellStyle name="Заголовок 3 3_46EE.2011(v1.0)" xfId="1662"/>
    <cellStyle name="Заголовок 3 4" xfId="1663"/>
    <cellStyle name="Заголовок 3 4 2" xfId="1664"/>
    <cellStyle name="Заголовок 3 4_46EE.2011(v1.0)" xfId="1665"/>
    <cellStyle name="Заголовок 3 5" xfId="1666"/>
    <cellStyle name="Заголовок 3 5 2" xfId="1667"/>
    <cellStyle name="Заголовок 3 5_46EE.2011(v1.0)" xfId="1668"/>
    <cellStyle name="Заголовок 3 6" xfId="1669"/>
    <cellStyle name="Заголовок 3 6 2" xfId="1670"/>
    <cellStyle name="Заголовок 3 6_46EE.2011(v1.0)" xfId="1671"/>
    <cellStyle name="Заголовок 3 7" xfId="1672"/>
    <cellStyle name="Заголовок 3 7 2" xfId="1673"/>
    <cellStyle name="Заголовок 3 7_46EE.2011(v1.0)" xfId="1674"/>
    <cellStyle name="Заголовок 3 8" xfId="1675"/>
    <cellStyle name="Заголовок 3 8 2" xfId="1676"/>
    <cellStyle name="Заголовок 3 8_46EE.2011(v1.0)" xfId="1677"/>
    <cellStyle name="Заголовок 3 9" xfId="1678"/>
    <cellStyle name="Заголовок 3 9 2" xfId="1679"/>
    <cellStyle name="Заголовок 3 9_46EE.2011(v1.0)" xfId="1680"/>
    <cellStyle name="Заголовок 4 10" xfId="1681"/>
    <cellStyle name="Заголовок 4 2" xfId="1682"/>
    <cellStyle name="Заголовок 4 2 2" xfId="1683"/>
    <cellStyle name="Заголовок 4 3" xfId="1684"/>
    <cellStyle name="Заголовок 4 3 2" xfId="1685"/>
    <cellStyle name="Заголовок 4 4" xfId="1686"/>
    <cellStyle name="Заголовок 4 4 2" xfId="1687"/>
    <cellStyle name="Заголовок 4 5" xfId="1688"/>
    <cellStyle name="Заголовок 4 5 2" xfId="1689"/>
    <cellStyle name="Заголовок 4 6" xfId="1690"/>
    <cellStyle name="Заголовок 4 6 2" xfId="1691"/>
    <cellStyle name="Заголовок 4 7" xfId="1692"/>
    <cellStyle name="Заголовок 4 7 2" xfId="1693"/>
    <cellStyle name="Заголовок 4 8" xfId="1694"/>
    <cellStyle name="Заголовок 4 8 2" xfId="1695"/>
    <cellStyle name="Заголовок 4 9" xfId="1696"/>
    <cellStyle name="Заголовок 4 9 2" xfId="1697"/>
    <cellStyle name="ЗАГОЛОВОК1" xfId="1698"/>
    <cellStyle name="ЗАГОЛОВОК2" xfId="1699"/>
    <cellStyle name="ЗаголовокСтолбца" xfId="1700"/>
    <cellStyle name="Защитный" xfId="1701"/>
    <cellStyle name="Значение" xfId="1702"/>
    <cellStyle name="Зоголовок" xfId="1703"/>
    <cellStyle name="Итог 10" xfId="1704"/>
    <cellStyle name="Итог 2" xfId="1705"/>
    <cellStyle name="Итог 2 2" xfId="1706"/>
    <cellStyle name="Итог 2_46EE.2011(v1.0)" xfId="1707"/>
    <cellStyle name="Итог 3" xfId="1708"/>
    <cellStyle name="Итог 3 2" xfId="1709"/>
    <cellStyle name="Итог 3_46EE.2011(v1.0)" xfId="1710"/>
    <cellStyle name="Итог 4" xfId="1711"/>
    <cellStyle name="Итог 4 2" xfId="1712"/>
    <cellStyle name="Итог 4_46EE.2011(v1.0)" xfId="1713"/>
    <cellStyle name="Итог 5" xfId="1714"/>
    <cellStyle name="Итог 5 2" xfId="1715"/>
    <cellStyle name="Итог 5_46EE.2011(v1.0)" xfId="1716"/>
    <cellStyle name="Итог 6" xfId="1717"/>
    <cellStyle name="Итог 6 2" xfId="1718"/>
    <cellStyle name="Итог 6_46EE.2011(v1.0)" xfId="1719"/>
    <cellStyle name="Итог 7" xfId="1720"/>
    <cellStyle name="Итог 7 2" xfId="1721"/>
    <cellStyle name="Итог 7_46EE.2011(v1.0)" xfId="1722"/>
    <cellStyle name="Итог 8" xfId="1723"/>
    <cellStyle name="Итог 8 2" xfId="1724"/>
    <cellStyle name="Итог 8_46EE.2011(v1.0)" xfId="1725"/>
    <cellStyle name="Итог 9" xfId="1726"/>
    <cellStyle name="Итог 9 2" xfId="1727"/>
    <cellStyle name="Итог 9_46EE.2011(v1.0)" xfId="1728"/>
    <cellStyle name="Итого" xfId="1729"/>
    <cellStyle name="ИТОГОВЫЙ" xfId="1730"/>
    <cellStyle name="ИТОГОВЫЙ 2" xfId="1731"/>
    <cellStyle name="ИТОГОВЫЙ 3" xfId="1732"/>
    <cellStyle name="ИТОГОВЫЙ 4" xfId="1733"/>
    <cellStyle name="ИТОГОВЫЙ 5" xfId="1734"/>
    <cellStyle name="ИТОГОВЫЙ 6" xfId="1735"/>
    <cellStyle name="ИТОГОВЫЙ 7" xfId="1736"/>
    <cellStyle name="ИТОГОВЫЙ 8" xfId="1737"/>
    <cellStyle name="ИТОГОВЫЙ 9" xfId="1738"/>
    <cellStyle name="ИТОГОВЫЙ_1" xfId="1739"/>
    <cellStyle name="Контрольная ячейка 10" xfId="1740"/>
    <cellStyle name="Контрольная ячейка 2" xfId="1741"/>
    <cellStyle name="Контрольная ячейка 2 2" xfId="1742"/>
    <cellStyle name="Контрольная ячейка 2_46EE.2011(v1.0)" xfId="1743"/>
    <cellStyle name="Контрольная ячейка 3" xfId="1744"/>
    <cellStyle name="Контрольная ячейка 3 2" xfId="1745"/>
    <cellStyle name="Контрольная ячейка 3_46EE.2011(v1.0)" xfId="1746"/>
    <cellStyle name="Контрольная ячейка 4" xfId="1747"/>
    <cellStyle name="Контрольная ячейка 4 2" xfId="1748"/>
    <cellStyle name="Контрольная ячейка 4_46EE.2011(v1.0)" xfId="1749"/>
    <cellStyle name="Контрольная ячейка 5" xfId="1750"/>
    <cellStyle name="Контрольная ячейка 5 2" xfId="1751"/>
    <cellStyle name="Контрольная ячейка 5_46EE.2011(v1.0)" xfId="1752"/>
    <cellStyle name="Контрольная ячейка 6" xfId="1753"/>
    <cellStyle name="Контрольная ячейка 6 2" xfId="1754"/>
    <cellStyle name="Контрольная ячейка 6_46EE.2011(v1.0)" xfId="1755"/>
    <cellStyle name="Контрольная ячейка 7" xfId="1756"/>
    <cellStyle name="Контрольная ячейка 7 2" xfId="1757"/>
    <cellStyle name="Контрольная ячейка 7_46EE.2011(v1.0)" xfId="1758"/>
    <cellStyle name="Контрольная ячейка 8" xfId="1759"/>
    <cellStyle name="Контрольная ячейка 8 2" xfId="1760"/>
    <cellStyle name="Контрольная ячейка 8_46EE.2011(v1.0)" xfId="1761"/>
    <cellStyle name="Контрольная ячейка 9" xfId="1762"/>
    <cellStyle name="Контрольная ячейка 9 2" xfId="1763"/>
    <cellStyle name="Контрольная ячейка 9_46EE.2011(v1.0)" xfId="1764"/>
    <cellStyle name="Миша (бланки отчетности)" xfId="1765"/>
    <cellStyle name="Мои наименования показателей" xfId="1769"/>
    <cellStyle name="Мои наименования показателей 10" xfId="1770"/>
    <cellStyle name="Мои наименования показателей 11" xfId="1771"/>
    <cellStyle name="Мои наименования показателей 2" xfId="1772"/>
    <cellStyle name="Мои наименования показателей 2 2" xfId="1773"/>
    <cellStyle name="Мои наименования показателей 2 3" xfId="1774"/>
    <cellStyle name="Мои наименования показателей 2 4" xfId="1775"/>
    <cellStyle name="Мои наименования показателей 2 5" xfId="1776"/>
    <cellStyle name="Мои наименования показателей 2 6" xfId="1777"/>
    <cellStyle name="Мои наименования показателей 2 7" xfId="1778"/>
    <cellStyle name="Мои наименования показателей 2 8" xfId="1779"/>
    <cellStyle name="Мои наименования показателей 2 9" xfId="1780"/>
    <cellStyle name="Мои наименования показателей 2_1" xfId="1781"/>
    <cellStyle name="Мои наименования показателей 3" xfId="1782"/>
    <cellStyle name="Мои наименования показателей 3 2" xfId="1783"/>
    <cellStyle name="Мои наименования показателей 3 3" xfId="1784"/>
    <cellStyle name="Мои наименования показателей 3 4" xfId="1785"/>
    <cellStyle name="Мои наименования показателей 3 5" xfId="1786"/>
    <cellStyle name="Мои наименования показателей 3 6" xfId="1787"/>
    <cellStyle name="Мои наименования показателей 3 7" xfId="1788"/>
    <cellStyle name="Мои наименования показателей 3 8" xfId="1789"/>
    <cellStyle name="Мои наименования показателей 3 9" xfId="1790"/>
    <cellStyle name="Мои наименования показателей 3_1" xfId="1791"/>
    <cellStyle name="Мои наименования показателей 4" xfId="1792"/>
    <cellStyle name="Мои наименования показателей 4 2" xfId="1793"/>
    <cellStyle name="Мои наименования показателей 4 3" xfId="1794"/>
    <cellStyle name="Мои наименования показателей 4 4" xfId="1795"/>
    <cellStyle name="Мои наименования показателей 4 5" xfId="1796"/>
    <cellStyle name="Мои наименования показателей 4 6" xfId="1797"/>
    <cellStyle name="Мои наименования показателей 4 7" xfId="1798"/>
    <cellStyle name="Мои наименования показателей 4 8" xfId="1799"/>
    <cellStyle name="Мои наименования показателей 4 9" xfId="1800"/>
    <cellStyle name="Мои наименования показателей 4_1" xfId="1801"/>
    <cellStyle name="Мои наименования показателей 5" xfId="1802"/>
    <cellStyle name="Мои наименования показателей 5 2" xfId="1803"/>
    <cellStyle name="Мои наименования показателей 5 3" xfId="1804"/>
    <cellStyle name="Мои наименования показателей 5 4" xfId="1805"/>
    <cellStyle name="Мои наименования показателей 5 5" xfId="1806"/>
    <cellStyle name="Мои наименования показателей 5 6" xfId="1807"/>
    <cellStyle name="Мои наименования показателей 5 7" xfId="1808"/>
    <cellStyle name="Мои наименования показателей 5 8" xfId="1809"/>
    <cellStyle name="Мои наименования показателей 5 9" xfId="1810"/>
    <cellStyle name="Мои наименования показателей 5_1" xfId="1811"/>
    <cellStyle name="Мои наименования показателей 6" xfId="1812"/>
    <cellStyle name="Мои наименования показателей 6 2" xfId="1813"/>
    <cellStyle name="Мои наименования показателей 6 3" xfId="1814"/>
    <cellStyle name="Мои наименования показателей 6_46EE.2011(v1.0)" xfId="1815"/>
    <cellStyle name="Мои наименования показателей 7" xfId="1816"/>
    <cellStyle name="Мои наименования показателей 7 2" xfId="1817"/>
    <cellStyle name="Мои наименования показателей 7 3" xfId="1818"/>
    <cellStyle name="Мои наименования показателей 7_46EE.2011(v1.0)" xfId="1819"/>
    <cellStyle name="Мои наименования показателей 8" xfId="1820"/>
    <cellStyle name="Мои наименования показателей 8 2" xfId="1821"/>
    <cellStyle name="Мои наименования показателей 8 3" xfId="1822"/>
    <cellStyle name="Мои наименования показателей 8_46EE.2011(v1.0)" xfId="1823"/>
    <cellStyle name="Мои наименования показателей 9" xfId="1824"/>
    <cellStyle name="Мои наименования показателей_46EE.2011" xfId="1825"/>
    <cellStyle name="Мой заголовок" xfId="1766"/>
    <cellStyle name="Мой заголовок листа" xfId="1767"/>
    <cellStyle name="Мой заголовок_Новая инструкция1_фст" xfId="1768"/>
    <cellStyle name="назв фил" xfId="1826"/>
    <cellStyle name="Название 10" xfId="1827"/>
    <cellStyle name="Название 2" xfId="1828"/>
    <cellStyle name="Название 2 2" xfId="1829"/>
    <cellStyle name="Название 3" xfId="1830"/>
    <cellStyle name="Название 3 2" xfId="1831"/>
    <cellStyle name="Название 4" xfId="1832"/>
    <cellStyle name="Название 4 2" xfId="1833"/>
    <cellStyle name="Название 5" xfId="1834"/>
    <cellStyle name="Название 5 2" xfId="1835"/>
    <cellStyle name="Название 6" xfId="1836"/>
    <cellStyle name="Название 6 2" xfId="1837"/>
    <cellStyle name="Название 7" xfId="1838"/>
    <cellStyle name="Название 7 2" xfId="1839"/>
    <cellStyle name="Название 8" xfId="1840"/>
    <cellStyle name="Название 8 2" xfId="1841"/>
    <cellStyle name="Название 9" xfId="1842"/>
    <cellStyle name="Название 9 2" xfId="1843"/>
    <cellStyle name="Невидимый" xfId="1844"/>
    <cellStyle name="Нейтральный 10" xfId="1845"/>
    <cellStyle name="Нейтральный 2" xfId="1846"/>
    <cellStyle name="Нейтральный 2 2" xfId="1847"/>
    <cellStyle name="Нейтральный 3" xfId="1848"/>
    <cellStyle name="Нейтральный 3 2" xfId="1849"/>
    <cellStyle name="Нейтральный 4" xfId="1850"/>
    <cellStyle name="Нейтральный 4 2" xfId="1851"/>
    <cellStyle name="Нейтральный 5" xfId="1852"/>
    <cellStyle name="Нейтральный 5 2" xfId="1853"/>
    <cellStyle name="Нейтральный 6" xfId="1854"/>
    <cellStyle name="Нейтральный 6 2" xfId="1855"/>
    <cellStyle name="Нейтральный 7" xfId="1856"/>
    <cellStyle name="Нейтральный 7 2" xfId="1857"/>
    <cellStyle name="Нейтральный 8" xfId="1858"/>
    <cellStyle name="Нейтральный 8 2" xfId="1859"/>
    <cellStyle name="Нейтральный 9" xfId="1860"/>
    <cellStyle name="Нейтральный 9 2" xfId="1861"/>
    <cellStyle name="Низ1" xfId="1862"/>
    <cellStyle name="Низ2" xfId="1863"/>
    <cellStyle name="Обычный" xfId="0" builtinId="0"/>
    <cellStyle name="Обычный 10" xfId="1864"/>
    <cellStyle name="Обычный 11" xfId="1865"/>
    <cellStyle name="Обычный 11 2" xfId="1866"/>
    <cellStyle name="Обычный 11 3" xfId="1867"/>
    <cellStyle name="Обычный 11 4" xfId="1868"/>
    <cellStyle name="Обычный 11 5" xfId="1869"/>
    <cellStyle name="Обычный 11_46EE.2011(v1.2)" xfId="1870"/>
    <cellStyle name="Обычный 12" xfId="1871"/>
    <cellStyle name="Обычный 12 2" xfId="1872"/>
    <cellStyle name="Обычный 12 3" xfId="1873"/>
    <cellStyle name="Обычный 12_PROG.ESN.EF.2.52_3" xfId="1874"/>
    <cellStyle name="Обычный 13" xfId="1875"/>
    <cellStyle name="Обычный 13 2" xfId="1876"/>
    <cellStyle name="Обычный 13 3" xfId="1877"/>
    <cellStyle name="Обычный 14" xfId="1878"/>
    <cellStyle name="Обычный 15" xfId="1879"/>
    <cellStyle name="Обычный 16" xfId="1880"/>
    <cellStyle name="Обычный 2" xfId="8"/>
    <cellStyle name="Обычный 2 10" xfId="1881"/>
    <cellStyle name="Обычный 2 11" xfId="1882"/>
    <cellStyle name="Обычный 2 12" xfId="1883"/>
    <cellStyle name="Обычный 2 13" xfId="1884"/>
    <cellStyle name="Обычный 2 2" xfId="1885"/>
    <cellStyle name="Обычный 2 2 2" xfId="1886"/>
    <cellStyle name="Обычный 2 2 3" xfId="1887"/>
    <cellStyle name="Обычный 2 2_46EE.2011(v1.0)" xfId="1888"/>
    <cellStyle name="Обычный 2 3" xfId="1889"/>
    <cellStyle name="Обычный 2 3 2" xfId="1890"/>
    <cellStyle name="Обычный 2 3 3" xfId="1891"/>
    <cellStyle name="Обычный 2 3_46EE.2011(v1.0)" xfId="1892"/>
    <cellStyle name="Обычный 2 4" xfId="1893"/>
    <cellStyle name="Обычный 2 4 2" xfId="1894"/>
    <cellStyle name="Обычный 2 4 3" xfId="1895"/>
    <cellStyle name="Обычный 2 4_46EE.2011(v1.0)" xfId="1896"/>
    <cellStyle name="Обычный 2 5" xfId="1897"/>
    <cellStyle name="Обычный 2 5 2" xfId="1898"/>
    <cellStyle name="Обычный 2 5 3" xfId="1899"/>
    <cellStyle name="Обычный 2 5_46EE.2011(v1.0)" xfId="1900"/>
    <cellStyle name="Обычный 2 6" xfId="1901"/>
    <cellStyle name="Обычный 2 6 2" xfId="1902"/>
    <cellStyle name="Обычный 2 6 3" xfId="1903"/>
    <cellStyle name="Обычный 2 6_46EE.2011(v1.0)" xfId="1904"/>
    <cellStyle name="Обычный 2 7" xfId="1905"/>
    <cellStyle name="Обычный 2 8" xfId="1906"/>
    <cellStyle name="Обычный 2 9" xfId="1907"/>
    <cellStyle name="Обычный 2_1" xfId="1908"/>
    <cellStyle name="Обычный 3" xfId="1909"/>
    <cellStyle name="Обычный 3 2" xfId="1910"/>
    <cellStyle name="Обычный 3 3" xfId="1911"/>
    <cellStyle name="Обычный 3 4" xfId="1912"/>
    <cellStyle name="Обычный 3_Общехоз." xfId="1913"/>
    <cellStyle name="Обычный 4" xfId="1914"/>
    <cellStyle name="Обычный 4 2" xfId="1915"/>
    <cellStyle name="Обычный 4 2 2" xfId="1916"/>
    <cellStyle name="Обычный 4 2 3" xfId="1917"/>
    <cellStyle name="Обычный 4 2 4" xfId="1918"/>
    <cellStyle name="Обычный 4 2_BALANCE.WARM.2011YEAR(v1.5)" xfId="1919"/>
    <cellStyle name="Обычный 4_ARMRAZR" xfId="1920"/>
    <cellStyle name="Обычный 5" xfId="1921"/>
    <cellStyle name="Обычный 6" xfId="1922"/>
    <cellStyle name="Обычный 7" xfId="1923"/>
    <cellStyle name="Обычный 8" xfId="1924"/>
    <cellStyle name="Обычный 9" xfId="1925"/>
    <cellStyle name="Обычный_PRIL1.ELECTR" xfId="4"/>
    <cellStyle name="Обычный_ЖКУ_проект3" xfId="5"/>
    <cellStyle name="Обычный_Тепло" xfId="3"/>
    <cellStyle name="Обычный_форма 1 водопровод для орг" xfId="7"/>
    <cellStyle name="Обычный_форма 1 водопровод для орг_CALC.KV.4.78(v1.0)" xfId="6"/>
    <cellStyle name="Ошибка" xfId="1926"/>
    <cellStyle name="Плохой 10" xfId="1927"/>
    <cellStyle name="Плохой 2" xfId="1928"/>
    <cellStyle name="Плохой 2 2" xfId="1929"/>
    <cellStyle name="Плохой 3" xfId="1930"/>
    <cellStyle name="Плохой 3 2" xfId="1931"/>
    <cellStyle name="Плохой 4" xfId="1932"/>
    <cellStyle name="Плохой 4 2" xfId="1933"/>
    <cellStyle name="Плохой 5" xfId="1934"/>
    <cellStyle name="Плохой 5 2" xfId="1935"/>
    <cellStyle name="Плохой 6" xfId="1936"/>
    <cellStyle name="Плохой 6 2" xfId="1937"/>
    <cellStyle name="Плохой 7" xfId="1938"/>
    <cellStyle name="Плохой 7 2" xfId="1939"/>
    <cellStyle name="Плохой 8" xfId="1940"/>
    <cellStyle name="Плохой 8 2" xfId="1941"/>
    <cellStyle name="Плохой 9" xfId="1942"/>
    <cellStyle name="Плохой 9 2" xfId="1943"/>
    <cellStyle name="По центру с переносом" xfId="1944"/>
    <cellStyle name="По центру с переносом 2" xfId="1945"/>
    <cellStyle name="По центру с переносом 3" xfId="1946"/>
    <cellStyle name="По центру с переносом 4" xfId="1947"/>
    <cellStyle name="По ширине с переносом" xfId="1948"/>
    <cellStyle name="По ширине с переносом 2" xfId="1949"/>
    <cellStyle name="По ширине с переносом 3" xfId="1950"/>
    <cellStyle name="По ширине с переносом 4" xfId="1951"/>
    <cellStyle name="Подгруппа" xfId="1952"/>
    <cellStyle name="Поле ввода" xfId="1953"/>
    <cellStyle name="Пояснение 10" xfId="1954"/>
    <cellStyle name="Пояснение 2" xfId="1955"/>
    <cellStyle name="Пояснение 2 2" xfId="1956"/>
    <cellStyle name="Пояснение 3" xfId="1957"/>
    <cellStyle name="Пояснение 3 2" xfId="1958"/>
    <cellStyle name="Пояснение 4" xfId="1959"/>
    <cellStyle name="Пояснение 4 2" xfId="1960"/>
    <cellStyle name="Пояснение 5" xfId="1961"/>
    <cellStyle name="Пояснение 5 2" xfId="1962"/>
    <cellStyle name="Пояснение 6" xfId="1963"/>
    <cellStyle name="Пояснение 6 2" xfId="1964"/>
    <cellStyle name="Пояснение 7" xfId="1965"/>
    <cellStyle name="Пояснение 7 2" xfId="1966"/>
    <cellStyle name="Пояснение 8" xfId="1967"/>
    <cellStyle name="Пояснение 8 2" xfId="1968"/>
    <cellStyle name="Пояснение 9" xfId="1969"/>
    <cellStyle name="Пояснение 9 2" xfId="1970"/>
    <cellStyle name="Примечание 10" xfId="1971"/>
    <cellStyle name="Примечание 10 2" xfId="1972"/>
    <cellStyle name="Примечание 10 3" xfId="1973"/>
    <cellStyle name="Примечание 10 4" xfId="1974"/>
    <cellStyle name="Примечание 10_46EE.2011(v1.0)" xfId="1975"/>
    <cellStyle name="Примечание 11" xfId="1976"/>
    <cellStyle name="Примечание 11 2" xfId="1977"/>
    <cellStyle name="Примечание 11 3" xfId="1978"/>
    <cellStyle name="Примечание 11 4" xfId="1979"/>
    <cellStyle name="Примечание 11_46EE.2011(v1.0)" xfId="1980"/>
    <cellStyle name="Примечание 12" xfId="1981"/>
    <cellStyle name="Примечание 12 2" xfId="1982"/>
    <cellStyle name="Примечание 12 3" xfId="1983"/>
    <cellStyle name="Примечание 12 4" xfId="1984"/>
    <cellStyle name="Примечание 12_46EE.2011(v1.0)" xfId="1985"/>
    <cellStyle name="Примечание 13" xfId="1986"/>
    <cellStyle name="Примечание 14" xfId="1987"/>
    <cellStyle name="Примечание 15" xfId="1988"/>
    <cellStyle name="Примечание 16" xfId="1989"/>
    <cellStyle name="Примечание 17" xfId="1990"/>
    <cellStyle name="Примечание 18" xfId="1991"/>
    <cellStyle name="Примечание 19" xfId="1992"/>
    <cellStyle name="Примечание 2" xfId="1993"/>
    <cellStyle name="Примечание 2 2" xfId="1994"/>
    <cellStyle name="Примечание 2 3" xfId="1995"/>
    <cellStyle name="Примечание 2 4" xfId="1996"/>
    <cellStyle name="Примечание 2 5" xfId="1997"/>
    <cellStyle name="Примечание 2 6" xfId="1998"/>
    <cellStyle name="Примечание 2 7" xfId="1999"/>
    <cellStyle name="Примечание 2 8" xfId="2000"/>
    <cellStyle name="Примечание 2 9" xfId="2001"/>
    <cellStyle name="Примечание 2_46EE.2011(v1.0)" xfId="2002"/>
    <cellStyle name="Примечание 20" xfId="2003"/>
    <cellStyle name="Примечание 21" xfId="2004"/>
    <cellStyle name="Примечание 22" xfId="2005"/>
    <cellStyle name="Примечание 23" xfId="2006"/>
    <cellStyle name="Примечание 24" xfId="2007"/>
    <cellStyle name="Примечание 25" xfId="2008"/>
    <cellStyle name="Примечание 26" xfId="2009"/>
    <cellStyle name="Примечание 27" xfId="2010"/>
    <cellStyle name="Примечание 28" xfId="2011"/>
    <cellStyle name="Примечание 29" xfId="2012"/>
    <cellStyle name="Примечание 3" xfId="2013"/>
    <cellStyle name="Примечание 3 2" xfId="2014"/>
    <cellStyle name="Примечание 3 3" xfId="2015"/>
    <cellStyle name="Примечание 3 4" xfId="2016"/>
    <cellStyle name="Примечание 3 5" xfId="2017"/>
    <cellStyle name="Примечание 3 6" xfId="2018"/>
    <cellStyle name="Примечание 3 7" xfId="2019"/>
    <cellStyle name="Примечание 3 8" xfId="2020"/>
    <cellStyle name="Примечание 3 9" xfId="2021"/>
    <cellStyle name="Примечание 3_46EE.2011(v1.0)" xfId="2022"/>
    <cellStyle name="Примечание 30" xfId="2023"/>
    <cellStyle name="Примечание 31" xfId="2024"/>
    <cellStyle name="Примечание 32" xfId="2025"/>
    <cellStyle name="Примечание 33" xfId="2026"/>
    <cellStyle name="Примечание 34" xfId="2027"/>
    <cellStyle name="Примечание 35" xfId="2028"/>
    <cellStyle name="Примечание 36" xfId="2029"/>
    <cellStyle name="Примечание 37" xfId="2030"/>
    <cellStyle name="Примечание 38" xfId="2031"/>
    <cellStyle name="Примечание 4" xfId="2032"/>
    <cellStyle name="Примечание 4 2" xfId="2033"/>
    <cellStyle name="Примечание 4 3" xfId="2034"/>
    <cellStyle name="Примечание 4 4" xfId="2035"/>
    <cellStyle name="Примечание 4 5" xfId="2036"/>
    <cellStyle name="Примечание 4 6" xfId="2037"/>
    <cellStyle name="Примечание 4 7" xfId="2038"/>
    <cellStyle name="Примечание 4 8" xfId="2039"/>
    <cellStyle name="Примечание 4 9" xfId="2040"/>
    <cellStyle name="Примечание 4_46EE.2011(v1.0)" xfId="2041"/>
    <cellStyle name="Примечание 5" xfId="2042"/>
    <cellStyle name="Примечание 5 2" xfId="2043"/>
    <cellStyle name="Примечание 5 3" xfId="2044"/>
    <cellStyle name="Примечание 5 4" xfId="2045"/>
    <cellStyle name="Примечание 5 5" xfId="2046"/>
    <cellStyle name="Примечание 5 6" xfId="2047"/>
    <cellStyle name="Примечание 5 7" xfId="2048"/>
    <cellStyle name="Примечание 5 8" xfId="2049"/>
    <cellStyle name="Примечание 5 9" xfId="2050"/>
    <cellStyle name="Примечание 5_46EE.2011(v1.0)" xfId="2051"/>
    <cellStyle name="Примечание 6" xfId="2052"/>
    <cellStyle name="Примечание 6 2" xfId="2053"/>
    <cellStyle name="Примечание 6_46EE.2011(v1.0)" xfId="2054"/>
    <cellStyle name="Примечание 7" xfId="2055"/>
    <cellStyle name="Примечание 7 2" xfId="2056"/>
    <cellStyle name="Примечание 7_46EE.2011(v1.0)" xfId="2057"/>
    <cellStyle name="Примечание 8" xfId="2058"/>
    <cellStyle name="Примечание 8 2" xfId="2059"/>
    <cellStyle name="Примечание 8_46EE.2011(v1.0)" xfId="2060"/>
    <cellStyle name="Примечание 9" xfId="2061"/>
    <cellStyle name="Примечание 9 2" xfId="2062"/>
    <cellStyle name="Примечание 9_46EE.2011(v1.0)" xfId="2063"/>
    <cellStyle name="Продукт" xfId="2064"/>
    <cellStyle name="Процентный" xfId="2246" builtinId="5"/>
    <cellStyle name="Процентный 10" xfId="2065"/>
    <cellStyle name="Процентный 2" xfId="2066"/>
    <cellStyle name="Процентный 2 2" xfId="2067"/>
    <cellStyle name="Процентный 2 2 2" xfId="2068"/>
    <cellStyle name="Процентный 2 2 3" xfId="2069"/>
    <cellStyle name="Процентный 2 2 4" xfId="2070"/>
    <cellStyle name="Процентный 2 3" xfId="2071"/>
    <cellStyle name="Процентный 2 3 2" xfId="2072"/>
    <cellStyle name="Процентный 2 3 3" xfId="2073"/>
    <cellStyle name="Процентный 2 3 4" xfId="2074"/>
    <cellStyle name="Процентный 2 4" xfId="2075"/>
    <cellStyle name="Процентный 2 5" xfId="2076"/>
    <cellStyle name="Процентный 2 6" xfId="2077"/>
    <cellStyle name="Процентный 3" xfId="2078"/>
    <cellStyle name="Процентный 3 2" xfId="2079"/>
    <cellStyle name="Процентный 3 3" xfId="2080"/>
    <cellStyle name="Процентный 3 4" xfId="2081"/>
    <cellStyle name="Процентный 4" xfId="2082"/>
    <cellStyle name="Процентный 4 2" xfId="2083"/>
    <cellStyle name="Процентный 4 3" xfId="2084"/>
    <cellStyle name="Процентный 4 4" xfId="2085"/>
    <cellStyle name="Процентный 5" xfId="2086"/>
    <cellStyle name="Процентный 6" xfId="2087"/>
    <cellStyle name="Процентный 6 2" xfId="2088"/>
    <cellStyle name="Процентный 7" xfId="2089"/>
    <cellStyle name="Процентный 9" xfId="2090"/>
    <cellStyle name="Разница" xfId="2091"/>
    <cellStyle name="Рамки" xfId="2092"/>
    <cellStyle name="Сводная таблица" xfId="2093"/>
    <cellStyle name="Связанная ячейка 10" xfId="2094"/>
    <cellStyle name="Связанная ячейка 2" xfId="2095"/>
    <cellStyle name="Связанная ячейка 2 2" xfId="2096"/>
    <cellStyle name="Связанная ячейка 2_46EE.2011(v1.0)" xfId="2097"/>
    <cellStyle name="Связанная ячейка 3" xfId="2098"/>
    <cellStyle name="Связанная ячейка 3 2" xfId="2099"/>
    <cellStyle name="Связанная ячейка 3_46EE.2011(v1.0)" xfId="2100"/>
    <cellStyle name="Связанная ячейка 4" xfId="2101"/>
    <cellStyle name="Связанная ячейка 4 2" xfId="2102"/>
    <cellStyle name="Связанная ячейка 4_46EE.2011(v1.0)" xfId="2103"/>
    <cellStyle name="Связанная ячейка 5" xfId="2104"/>
    <cellStyle name="Связанная ячейка 5 2" xfId="2105"/>
    <cellStyle name="Связанная ячейка 5_46EE.2011(v1.0)" xfId="2106"/>
    <cellStyle name="Связанная ячейка 6" xfId="2107"/>
    <cellStyle name="Связанная ячейка 6 2" xfId="2108"/>
    <cellStyle name="Связанная ячейка 6_46EE.2011(v1.0)" xfId="2109"/>
    <cellStyle name="Связанная ячейка 7" xfId="2110"/>
    <cellStyle name="Связанная ячейка 7 2" xfId="2111"/>
    <cellStyle name="Связанная ячейка 7_46EE.2011(v1.0)" xfId="2112"/>
    <cellStyle name="Связанная ячейка 8" xfId="2113"/>
    <cellStyle name="Связанная ячейка 8 2" xfId="2114"/>
    <cellStyle name="Связанная ячейка 8_46EE.2011(v1.0)" xfId="2115"/>
    <cellStyle name="Связанная ячейка 9" xfId="2116"/>
    <cellStyle name="Связанная ячейка 9 2" xfId="2117"/>
    <cellStyle name="Связанная ячейка 9_46EE.2011(v1.0)" xfId="2118"/>
    <cellStyle name="Стиль 1" xfId="2119"/>
    <cellStyle name="Стиль 1 2" xfId="2120"/>
    <cellStyle name="Стиль 1 2 2" xfId="2121"/>
    <cellStyle name="Стиль 1 2 2 2" xfId="2122"/>
    <cellStyle name="Стиль 1 2_BALANCE.TBO.2011YEAR(v1.1)" xfId="2123"/>
    <cellStyle name="Стиль 1_Новая инструкция1_фст" xfId="2124"/>
    <cellStyle name="Стиль 2" xfId="2125"/>
    <cellStyle name="Субсчет" xfId="2126"/>
    <cellStyle name="Счет" xfId="2127"/>
    <cellStyle name="ТЕКСТ" xfId="2128"/>
    <cellStyle name="ТЕКСТ 2" xfId="2129"/>
    <cellStyle name="ТЕКСТ 3" xfId="2130"/>
    <cellStyle name="ТЕКСТ 4" xfId="2131"/>
    <cellStyle name="ТЕКСТ 5" xfId="2132"/>
    <cellStyle name="ТЕКСТ 6" xfId="2133"/>
    <cellStyle name="ТЕКСТ 7" xfId="2134"/>
    <cellStyle name="ТЕКСТ 8" xfId="2135"/>
    <cellStyle name="ТЕКСТ 9" xfId="2136"/>
    <cellStyle name="Текст предупреждения 10" xfId="2137"/>
    <cellStyle name="Текст предупреждения 2" xfId="2138"/>
    <cellStyle name="Текст предупреждения 2 2" xfId="2139"/>
    <cellStyle name="Текст предупреждения 3" xfId="2140"/>
    <cellStyle name="Текст предупреждения 3 2" xfId="2141"/>
    <cellStyle name="Текст предупреждения 4" xfId="2142"/>
    <cellStyle name="Текст предупреждения 4 2" xfId="2143"/>
    <cellStyle name="Текст предупреждения 5" xfId="2144"/>
    <cellStyle name="Текст предупреждения 5 2" xfId="2145"/>
    <cellStyle name="Текст предупреждения 6" xfId="2146"/>
    <cellStyle name="Текст предупреждения 6 2" xfId="2147"/>
    <cellStyle name="Текст предупреждения 7" xfId="2148"/>
    <cellStyle name="Текст предупреждения 7 2" xfId="2149"/>
    <cellStyle name="Текст предупреждения 8" xfId="2150"/>
    <cellStyle name="Текст предупреждения 8 2" xfId="2151"/>
    <cellStyle name="Текст предупреждения 9" xfId="2152"/>
    <cellStyle name="Текст предупреждения 9 2" xfId="2153"/>
    <cellStyle name="Текстовый" xfId="2154"/>
    <cellStyle name="Текстовый 10" xfId="2155"/>
    <cellStyle name="Текстовый 11" xfId="2156"/>
    <cellStyle name="Текстовый 12" xfId="2157"/>
    <cellStyle name="Текстовый 13" xfId="2158"/>
    <cellStyle name="Текстовый 14" xfId="2159"/>
    <cellStyle name="Текстовый 15" xfId="2160"/>
    <cellStyle name="Текстовый 16" xfId="2161"/>
    <cellStyle name="Текстовый 2" xfId="2162"/>
    <cellStyle name="Текстовый 3" xfId="2163"/>
    <cellStyle name="Текстовый 4" xfId="2164"/>
    <cellStyle name="Текстовый 5" xfId="2165"/>
    <cellStyle name="Текстовый 6" xfId="2166"/>
    <cellStyle name="Текстовый 7" xfId="2167"/>
    <cellStyle name="Текстовый 8" xfId="2168"/>
    <cellStyle name="Текстовый 9" xfId="2169"/>
    <cellStyle name="Текстовый_1" xfId="2170"/>
    <cellStyle name="Тысячи [0]_22гк" xfId="2171"/>
    <cellStyle name="Тысячи_22гк" xfId="2172"/>
    <cellStyle name="ФИКСИРОВАННЫЙ" xfId="2173"/>
    <cellStyle name="ФИКСИРОВАННЫЙ 2" xfId="2174"/>
    <cellStyle name="ФИКСИРОВАННЫЙ 3" xfId="2175"/>
    <cellStyle name="ФИКСИРОВАННЫЙ 4" xfId="2176"/>
    <cellStyle name="ФИКСИРОВАННЫЙ 5" xfId="2177"/>
    <cellStyle name="ФИКСИРОВАННЫЙ 6" xfId="2178"/>
    <cellStyle name="ФИКСИРОВАННЫЙ 7" xfId="2179"/>
    <cellStyle name="ФИКСИРОВАННЫЙ 8" xfId="2180"/>
    <cellStyle name="ФИКСИРОВАННЫЙ 9" xfId="2181"/>
    <cellStyle name="ФИКСИРОВАННЫЙ_1" xfId="2182"/>
    <cellStyle name="Финансовый" xfId="1" builtinId="3"/>
    <cellStyle name="Финансовый 2" xfId="2183"/>
    <cellStyle name="Финансовый 2 2" xfId="2184"/>
    <cellStyle name="Финансовый 2 2 2" xfId="2185"/>
    <cellStyle name="Финансовый 2 2 3" xfId="2186"/>
    <cellStyle name="Финансовый 2 2_INDEX.STATION.2012(v1.0)_" xfId="2187"/>
    <cellStyle name="Финансовый 2 3" xfId="2188"/>
    <cellStyle name="Финансовый 2 4" xfId="2189"/>
    <cellStyle name="Финансовый 2_46EE.2011(v1.0)" xfId="2190"/>
    <cellStyle name="Финансовый 3" xfId="2191"/>
    <cellStyle name="Финансовый 3 2" xfId="2192"/>
    <cellStyle name="Финансовый 3 2 2" xfId="2193"/>
    <cellStyle name="Финансовый 3 2_UPDATE.MONITORING.OS.EE.2.02.TO.1.3.64" xfId="2194"/>
    <cellStyle name="Финансовый 3 3" xfId="2195"/>
    <cellStyle name="Финансовый 3 3 2" xfId="2196"/>
    <cellStyle name="Финансовый 3 4" xfId="2197"/>
    <cellStyle name="Финансовый 3 4 2" xfId="2198"/>
    <cellStyle name="Финансовый 3 5" xfId="2199"/>
    <cellStyle name="Финансовый 3 6" xfId="2200"/>
    <cellStyle name="Финансовый 3_ARMRAZR" xfId="2201"/>
    <cellStyle name="Финансовый 4" xfId="2202"/>
    <cellStyle name="Финансовый 4 2" xfId="2203"/>
    <cellStyle name="Финансовый 4_TEHSHEET" xfId="2204"/>
    <cellStyle name="Финансовый 5" xfId="2205"/>
    <cellStyle name="Финансовый 6" xfId="2206"/>
    <cellStyle name="Финансовый 7" xfId="2207"/>
    <cellStyle name="Финансовый 8" xfId="2208"/>
    <cellStyle name="Финансовый 9" xfId="2209"/>
    <cellStyle name="Финансовый0[0]_FU_bal" xfId="2210"/>
    <cellStyle name="Формула" xfId="2211"/>
    <cellStyle name="Формула 2" xfId="2212"/>
    <cellStyle name="Формула_A РТ 2009 Рязаньэнерго" xfId="2213"/>
    <cellStyle name="ФормулаВБ" xfId="2214"/>
    <cellStyle name="ФормулаНаКонтроль" xfId="2215"/>
    <cellStyle name="Хороший 10" xfId="2216"/>
    <cellStyle name="Хороший 2" xfId="2217"/>
    <cellStyle name="Хороший 2 2" xfId="2218"/>
    <cellStyle name="Хороший 3" xfId="2219"/>
    <cellStyle name="Хороший 3 2" xfId="2220"/>
    <cellStyle name="Хороший 4" xfId="2221"/>
    <cellStyle name="Хороший 4 2" xfId="2222"/>
    <cellStyle name="Хороший 5" xfId="2223"/>
    <cellStyle name="Хороший 5 2" xfId="2224"/>
    <cellStyle name="Хороший 6" xfId="2225"/>
    <cellStyle name="Хороший 6 2" xfId="2226"/>
    <cellStyle name="Хороший 7" xfId="2227"/>
    <cellStyle name="Хороший 7 2" xfId="2228"/>
    <cellStyle name="Хороший 8" xfId="2229"/>
    <cellStyle name="Хороший 8 2" xfId="2230"/>
    <cellStyle name="Хороший 9" xfId="2231"/>
    <cellStyle name="Хороший 9 2" xfId="2232"/>
    <cellStyle name="Цена_продукта" xfId="2233"/>
    <cellStyle name="Цифры по центру с десятыми" xfId="2234"/>
    <cellStyle name="Цифры по центру с десятыми 2" xfId="2235"/>
    <cellStyle name="Цифры по центру с десятыми 3" xfId="2236"/>
    <cellStyle name="Цифры по центру с десятыми 4" xfId="2237"/>
    <cellStyle name="число" xfId="2238"/>
    <cellStyle name="Џђћ–…ќ’ќ›‰" xfId="2239"/>
    <cellStyle name="Шапка" xfId="2240"/>
    <cellStyle name="Шапка таблицы" xfId="2241"/>
    <cellStyle name="Шапка_UPDATE.MONITORING.OS.EE.2.02.TO.1.3.64" xfId="2242"/>
    <cellStyle name="ШАУ" xfId="2243"/>
    <cellStyle name="標準_PL-CF sheet" xfId="2244"/>
    <cellStyle name="䁺_x0001_" xfId="2245"/>
  </cellStyles>
  <dxfs count="0"/>
  <tableStyles count="0" defaultTableStyle="TableStyleMedium2" defaultPivotStyle="PivotStyleMedium9"/>
  <colors>
    <mruColors>
      <color rgb="FFFFFF99"/>
      <color rgb="FF99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-server\&#1052;&#1072;&#1090;&#1077;&#1088;&#1080;&#1072;&#1083;&#1099;\&#1054;&#1090;&#1076;&#1077;&#1083;%20&#1090;&#1072;&#1088;&#1080;&#1092;&#1086;&#1074;\&#1069;&#1057;&#1054;+&#1082;&#1072;&#1083;&#1100;&#1082;&#1091;&#1083;&#1103;&#1094;&#1080;&#1080;\&#1054;&#1058;&#1063;&#1045;&#1058;%202019\&#1058;&#1088;&#1072;&#1085;&#1089;&#1087;&#1086;&#1088;&#1090;&#1085;&#1099;&#1077;%20&#1091;&#1089;&#1083;&#1091;&#1075;&#1080;\&#1053;&#1072;&#1079;&#1077;&#1084;&#1085;&#1099;&#1081;%20&#1090;&#1088;&#1072;&#1085;&#1089;&#1087;&#1086;&#1088;&#1090;%20&#1080;%20&#1084;&#1077;&#1090;&#1088;&#1086;&#1087;&#1086;&#1083;&#1080;&#1090;&#1077;&#1085;\&#1047;&#1072;&#1103;&#1074;&#1082;&#1080;%20&#1085;&#1072;%202019\&#1055;&#1052;&#1055;\&#1064;&#1072;&#1073;&#1083;&#1086;&#1085;%20&#1052;&#1055;%20&#1050;&#1058;&#1040;&#1056;%202019\&#1064;&#1072;&#1073;&#1083;&#1086;&#1085;%20&#1055;&#1052;&#1055;%202019%20&#1050;&#1058;&#1040;&#1056;%20&#1041;&#1040;&#1050;&#1059;&#1058;&#1040;%20&#1073;&#1077;&#1079;%20&#1053;&#1042;&#1044;%20&#1082;&#1086;&#1088;.24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.TECH.INSP%20v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убсидии"/>
      <sheetName val="Индексы"/>
      <sheetName val="СВОД доп._x000a_"/>
      <sheetName val="ЗП14"/>
      <sheetName val="Слайд 10"/>
      <sheetName val="СВОД_x000a_"/>
      <sheetName val="Раскладка оборотки"/>
      <sheetName val="Договоры по видам затрат"/>
      <sheetName val="1.Объем транспортных услуг"/>
      <sheetName val="2.Расчет доходов без роста"/>
      <sheetName val="2.Расчет доходов с учетом пенси"/>
      <sheetName val="Расчет доходов с ростом"/>
      <sheetName val="3.Эл-направ"/>
      <sheetName val="3.Эл-направ(пуски)"/>
      <sheetName val="3-1.Эл-напряж"/>
      <sheetName val="3-1.Эл-напряжКОР"/>
      <sheetName val="3-2.Эл-постав"/>
      <sheetName val="3-3.Сф по эл"/>
      <sheetName val="4.характеристика ПС"/>
      <sheetName val="КР КТАР"/>
      <sheetName val="5.КРиТР,зап.ч"/>
      <sheetName val="5-1.КР,ТР-договоры"/>
      <sheetName val="6.ТО,зап.ч (доп)"/>
      <sheetName val="КР.Реестр документов"/>
      <sheetName val="6.ТО,зап.ч"/>
      <sheetName val="7.ФЗП"/>
      <sheetName val="7.ФЗП (2017 доп.числ.)"/>
      <sheetName val="7.ФЗП допы"/>
      <sheetName val="7.ФЗП пуски"/>
      <sheetName val="7-1.Доп.тариф 212-ФЗ"/>
      <sheetName val="7-2.Обоснов.ШЧ"/>
      <sheetName val="8.Амортизация"/>
      <sheetName val="9.Прочие расходы (допы2017)"/>
      <sheetName val="9.Прочие расходы"/>
      <sheetName val="Поликлиника"/>
      <sheetName val="10.Топливо+ СОМ"/>
      <sheetName val="11.Теплоэнергия"/>
      <sheetName val="11. Теплоэнергия (пуски)"/>
      <sheetName val="11.1.Тепло-постав"/>
      <sheetName val="12.Водоснабж.по напр."/>
      <sheetName val="12.1.Водоснабж.-потребность"/>
      <sheetName val="12.2.Вода-постав"/>
      <sheetName val="13.Газ"/>
      <sheetName val="14.Лизинг (аренда)"/>
      <sheetName val="14.1.Аренда (лизинг)"/>
      <sheetName val="15.Внер.расх."/>
      <sheetName val="91 счет"/>
      <sheetName val="15.1.Соц нужды"/>
      <sheetName val="16.Внереализ.дох."/>
      <sheetName val="17.Нерегулир.дох."/>
      <sheetName val="18.Нерегулир.расх."/>
      <sheetName val="19. Комментарии"/>
      <sheetName val="Лист38"/>
      <sheetName val="ЭЭ факт 2015-2016 данные КТАР"/>
      <sheetName val="сравнение Прочих"/>
      <sheetName val="реестр договоров"/>
      <sheetName val="ремонт"/>
      <sheetName val="непринято 2018"/>
      <sheetName val="непринято 2016"/>
      <sheetName val="Лист1"/>
      <sheetName val="Лист2"/>
      <sheetName val="сч-ф"/>
      <sheetName val="Лист3"/>
      <sheetName val="Коммандировочные"/>
      <sheetName val="вопр.по дог."/>
      <sheetName val="Тепло"/>
      <sheetName val="Водоснабжение"/>
      <sheetName val="Водоотведение"/>
      <sheetName val="Ф 2.7"/>
      <sheetName val="Калькуляция"/>
      <sheetName val="Комиссионные сборы"/>
      <sheetName val="Лист13"/>
      <sheetName val="ЗП ЭОР 2017"/>
      <sheetName val="Метрополитен транспорт"/>
      <sheetName val="аренда земли"/>
      <sheetName val="выплаты потерпевшим"/>
      <sheetName val="% по долг.обяз"/>
      <sheetName val="усл.кредит.орг."/>
      <sheetName val="долг.обяз"/>
      <sheetName val="Амортизация"/>
      <sheetName val="Ам.9мес.2018"/>
      <sheetName val="22,24 сч"/>
      <sheetName val="лицензии с 97 сч"/>
      <sheetName val="Доп.2019"/>
      <sheetName val="допы.2017-19"/>
    </sheetNames>
    <sheetDataSet>
      <sheetData sheetId="0" refreshError="1"/>
      <sheetData sheetId="1">
        <row r="24">
          <cell r="C24">
            <v>2017</v>
          </cell>
        </row>
        <row r="25">
          <cell r="C25" t="str">
            <v>Год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 map"/>
      <sheetName val="Выбор субъекта РФ"/>
      <sheetName val="Титульный"/>
      <sheetName val="Свод"/>
      <sheetName val="Норм. числ."/>
      <sheetName val="ФОТ"/>
      <sheetName val="КУ"/>
      <sheetName val="Аморт."/>
      <sheetName val="ГСМ"/>
      <sheetName val="Прочие"/>
      <sheetName val="Косвенные"/>
      <sheetName val="Прибыль"/>
      <sheetName val="Комментарии"/>
      <sheetName val="Проверка"/>
      <sheetName val="et_union"/>
      <sheetName val="mod_Dyn"/>
      <sheetName val="TEHSHEET"/>
      <sheetName val="AllSheetsInThisWorkbook"/>
      <sheetName val="REESTR_MO"/>
      <sheetName val="modfrmReestr"/>
      <sheetName val="REESTR_FILTERED"/>
      <sheetName val="modfrmSetErr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MonthYearChoose"/>
      <sheetName val="modCommandButton"/>
      <sheetName val="modReestr"/>
      <sheetName val="modProv"/>
      <sheetName val="modChange"/>
      <sheetName val="modInfo"/>
      <sheetName val="modUpdTemplMain"/>
      <sheetName val="modServiceModule"/>
      <sheetName val="mod_wb"/>
      <sheetName val="mod_Coms"/>
      <sheetName val="mod_Лист3"/>
      <sheetName val="mod_Лист4"/>
      <sheetName val="mod_Лист5"/>
      <sheetName val="mod_Лист6"/>
      <sheetName val="mod_Лист7"/>
      <sheetName val="mod_Лист8"/>
      <sheetName val="mod_Лист9"/>
    </sheetNames>
    <sheetDataSet>
      <sheetData sheetId="0">
        <row r="2">
          <cell r="B2" t="str">
            <v>Версия 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B1" t="str">
            <v>Алтайский край</v>
          </cell>
        </row>
        <row r="2">
          <cell r="B2" t="str">
            <v>Амурская область</v>
          </cell>
          <cell r="E2">
            <v>2011</v>
          </cell>
        </row>
        <row r="3">
          <cell r="B3" t="str">
            <v>Архангельская область</v>
          </cell>
          <cell r="E3">
            <v>2012</v>
          </cell>
        </row>
        <row r="4">
          <cell r="B4" t="str">
            <v>Астраханская область</v>
          </cell>
          <cell r="E4">
            <v>2013</v>
          </cell>
        </row>
        <row r="5">
          <cell r="B5" t="str">
            <v>Белгородская область</v>
          </cell>
          <cell r="E5">
            <v>2014</v>
          </cell>
        </row>
        <row r="6">
          <cell r="B6" t="str">
            <v>Брянская область</v>
          </cell>
          <cell r="E6">
            <v>2015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г.Байконур</v>
          </cell>
        </row>
        <row r="12">
          <cell r="B12" t="str">
            <v>г. Москва</v>
          </cell>
        </row>
        <row r="13">
          <cell r="B13" t="str">
            <v>г.Санкт-Петербург</v>
          </cell>
        </row>
        <row r="14">
          <cell r="B14" t="str">
            <v>Еврейская автономная область</v>
          </cell>
        </row>
        <row r="15">
          <cell r="B15" t="str">
            <v>Забайкальский край</v>
          </cell>
        </row>
        <row r="16">
          <cell r="B16" t="str">
            <v>Ивановская область</v>
          </cell>
        </row>
        <row r="17">
          <cell r="B17" t="str">
            <v>Иркутская область</v>
          </cell>
        </row>
        <row r="18">
          <cell r="B18" t="str">
            <v>Кабардино-Балкарская республика</v>
          </cell>
        </row>
        <row r="19">
          <cell r="B19" t="str">
            <v>Калининградская область</v>
          </cell>
        </row>
        <row r="20">
          <cell r="B20" t="str">
            <v>Калужская область</v>
          </cell>
        </row>
        <row r="21">
          <cell r="B21" t="str">
            <v>Камчатский край</v>
          </cell>
        </row>
        <row r="22">
          <cell r="B22" t="str">
            <v>Карачаево-Черкесская республика</v>
          </cell>
        </row>
        <row r="23">
          <cell r="B23" t="str">
            <v>Кемеровская область</v>
          </cell>
        </row>
        <row r="24">
          <cell r="B24" t="str">
            <v>Кировская область</v>
          </cell>
        </row>
        <row r="25">
          <cell r="B25" t="str">
            <v>Костромская область</v>
          </cell>
        </row>
        <row r="26">
          <cell r="B26" t="str">
            <v>Краснодарский край</v>
          </cell>
        </row>
        <row r="27">
          <cell r="B27" t="str">
            <v>Красноярский край</v>
          </cell>
        </row>
        <row r="28">
          <cell r="B28" t="str">
            <v>Курганская область</v>
          </cell>
        </row>
        <row r="29">
          <cell r="B29" t="str">
            <v>Курская область</v>
          </cell>
        </row>
        <row r="30">
          <cell r="B30" t="str">
            <v>Ленинградская область</v>
          </cell>
        </row>
        <row r="31">
          <cell r="B31" t="str">
            <v>Липецкая область</v>
          </cell>
        </row>
        <row r="32">
          <cell r="B32" t="str">
            <v>Магаданская область</v>
          </cell>
        </row>
        <row r="33">
          <cell r="B33" t="str">
            <v>Московская область</v>
          </cell>
        </row>
        <row r="34">
          <cell r="B34" t="str">
            <v>Мурманская область</v>
          </cell>
        </row>
        <row r="35">
          <cell r="B35" t="str">
            <v>Ненецкий автономный округ</v>
          </cell>
        </row>
        <row r="36">
          <cell r="B36" t="str">
            <v>Нижегородская область</v>
          </cell>
        </row>
        <row r="37">
          <cell r="B37" t="str">
            <v>Новгородская область</v>
          </cell>
        </row>
        <row r="38">
          <cell r="B38" t="str">
            <v>Новосибирская область</v>
          </cell>
        </row>
        <row r="39">
          <cell r="B39" t="str">
            <v>Омская область</v>
          </cell>
        </row>
        <row r="40">
          <cell r="B40" t="str">
            <v>Оренбургская область</v>
          </cell>
        </row>
        <row r="41">
          <cell r="B41" t="str">
            <v>Орловская область</v>
          </cell>
        </row>
        <row r="42">
          <cell r="B42" t="str">
            <v>Пензенская область</v>
          </cell>
        </row>
        <row r="43">
          <cell r="B43" t="str">
            <v>Пермский край</v>
          </cell>
        </row>
        <row r="44">
          <cell r="B44" t="str">
            <v>Приморский край</v>
          </cell>
        </row>
        <row r="45">
          <cell r="B45" t="str">
            <v>Псковская область</v>
          </cell>
        </row>
        <row r="46">
          <cell r="B46" t="str">
            <v>Республика Адыгея</v>
          </cell>
        </row>
        <row r="47">
          <cell r="B47" t="str">
            <v>Республика Алтай</v>
          </cell>
        </row>
        <row r="48">
          <cell r="B48" t="str">
            <v>Республика Башкортостан</v>
          </cell>
        </row>
        <row r="49">
          <cell r="B49" t="str">
            <v>Республика Бурятия</v>
          </cell>
        </row>
        <row r="50">
          <cell r="B50" t="str">
            <v>Республика Дагестан</v>
          </cell>
        </row>
        <row r="51">
          <cell r="B51" t="str">
            <v>Республика Ингушетия</v>
          </cell>
        </row>
        <row r="52">
          <cell r="B52" t="str">
            <v>Республика Калмыкия</v>
          </cell>
        </row>
        <row r="53">
          <cell r="B53" t="str">
            <v>Республика Карелия</v>
          </cell>
        </row>
        <row r="54">
          <cell r="B54" t="str">
            <v>Республика Коми</v>
          </cell>
        </row>
        <row r="55">
          <cell r="B55" t="str">
            <v>Республика Марий Эл</v>
          </cell>
        </row>
        <row r="56">
          <cell r="B56" t="str">
            <v>Республика Мордовия</v>
          </cell>
        </row>
        <row r="57">
          <cell r="B57" t="str">
            <v>Республика Саха (Якутия)</v>
          </cell>
        </row>
        <row r="58">
          <cell r="B58" t="str">
            <v>Республика Северная Осетия-Алания</v>
          </cell>
        </row>
        <row r="59">
          <cell r="B59" t="str">
            <v>Республика Татарстан</v>
          </cell>
        </row>
        <row r="60">
          <cell r="B60" t="str">
            <v>Республика Тыва</v>
          </cell>
        </row>
        <row r="61">
          <cell r="B61" t="str">
            <v>Республика Хакасия</v>
          </cell>
        </row>
        <row r="62">
          <cell r="B62" t="str">
            <v>Ростовская область</v>
          </cell>
        </row>
        <row r="63">
          <cell r="B63" t="str">
            <v>Рязанская область</v>
          </cell>
        </row>
        <row r="64">
          <cell r="B64" t="str">
            <v>Самарская область</v>
          </cell>
        </row>
        <row r="65">
          <cell r="B65" t="str">
            <v>Саратовская область</v>
          </cell>
        </row>
        <row r="66">
          <cell r="B66" t="str">
            <v>Сахалинская область</v>
          </cell>
        </row>
        <row r="67">
          <cell r="B67" t="str">
            <v>Свердловская область</v>
          </cell>
        </row>
        <row r="68">
          <cell r="B68" t="str">
            <v>Смоленская область</v>
          </cell>
        </row>
        <row r="69">
          <cell r="B69" t="str">
            <v>Ставропольский край</v>
          </cell>
        </row>
        <row r="70">
          <cell r="B70" t="str">
            <v>Тамбовская область</v>
          </cell>
        </row>
        <row r="71">
          <cell r="B71" t="str">
            <v>Тверская область</v>
          </cell>
        </row>
        <row r="72">
          <cell r="B72" t="str">
            <v>Томская область</v>
          </cell>
        </row>
        <row r="73">
          <cell r="B73" t="str">
            <v>Тульская область</v>
          </cell>
        </row>
        <row r="74">
          <cell r="B74" t="str">
            <v>Тюменская область</v>
          </cell>
        </row>
        <row r="75">
          <cell r="B75" t="str">
            <v>Удмуртская республика</v>
          </cell>
        </row>
        <row r="76">
          <cell r="B76" t="str">
            <v>Ульяновская область</v>
          </cell>
        </row>
        <row r="77">
          <cell r="B77" t="str">
            <v>Хабаровский край</v>
          </cell>
        </row>
        <row r="78">
          <cell r="B78" t="str">
            <v>Ханты-Мансийский автономный округ</v>
          </cell>
        </row>
        <row r="79">
          <cell r="B79" t="str">
            <v>Челябинская область</v>
          </cell>
        </row>
        <row r="80">
          <cell r="B80" t="str">
            <v>Чеченская республика</v>
          </cell>
        </row>
        <row r="81">
          <cell r="B81" t="str">
            <v>Чувашская республика</v>
          </cell>
        </row>
        <row r="82">
          <cell r="B82" t="str">
            <v>Чукотский автономный округ</v>
          </cell>
        </row>
        <row r="83">
          <cell r="B83" t="str">
            <v>Ямало-Ненецкий автономный округ</v>
          </cell>
        </row>
        <row r="84">
          <cell r="B84" t="str">
            <v>Ярославская область</v>
          </cell>
        </row>
      </sheetData>
      <sheetData sheetId="20" refreshError="1"/>
      <sheetData sheetId="21">
        <row r="2">
          <cell r="D2" t="str">
            <v>Архаринский муниципальный район</v>
          </cell>
        </row>
        <row r="3">
          <cell r="D3" t="str">
            <v>Белогорский муниципальный район</v>
          </cell>
        </row>
        <row r="4">
          <cell r="D4" t="str">
            <v>Благовещенский муниципальный район</v>
          </cell>
        </row>
        <row r="5">
          <cell r="D5" t="str">
            <v>Бурейский муниципальный район</v>
          </cell>
        </row>
        <row r="6">
          <cell r="D6" t="str">
            <v>Город Белогорск</v>
          </cell>
        </row>
        <row r="7">
          <cell r="D7" t="str">
            <v>Город Благовещенск</v>
          </cell>
        </row>
        <row r="8">
          <cell r="D8" t="str">
            <v>Город Зея</v>
          </cell>
        </row>
        <row r="9">
          <cell r="D9" t="str">
            <v>Город Райчихинск</v>
          </cell>
        </row>
        <row r="10">
          <cell r="D10" t="str">
            <v>Город Свободный</v>
          </cell>
        </row>
        <row r="11">
          <cell r="D11" t="str">
            <v>Город Тында</v>
          </cell>
        </row>
        <row r="12">
          <cell r="D12" t="str">
            <v>Город Шимановск</v>
          </cell>
        </row>
        <row r="13">
          <cell r="D13" t="str">
            <v>Завитинский муниципальный район</v>
          </cell>
        </row>
        <row r="14">
          <cell r="D14" t="str">
            <v>Зейский муниципальный район</v>
          </cell>
        </row>
        <row r="15">
          <cell r="D15" t="str">
            <v>Ивановский муниципальный район</v>
          </cell>
        </row>
        <row r="16">
          <cell r="D16" t="str">
            <v>Константиновский муниципальный район</v>
          </cell>
        </row>
        <row r="17">
          <cell r="D17" t="str">
            <v>Магдагачинский муниципальный район</v>
          </cell>
        </row>
        <row r="18">
          <cell r="D18" t="str">
            <v>Мазановский муниципальный район</v>
          </cell>
        </row>
        <row r="19">
          <cell r="D19" t="str">
            <v>Михайловский муниципальный район</v>
          </cell>
        </row>
        <row r="20">
          <cell r="D20" t="str">
            <v>Октябрьский муниципальный район</v>
          </cell>
        </row>
        <row r="21">
          <cell r="D21" t="str">
            <v>Поселок Углегорск (ЗАТО)</v>
          </cell>
        </row>
        <row r="22">
          <cell r="D22" t="str">
            <v>Прогресс</v>
          </cell>
        </row>
        <row r="23">
          <cell r="D23" t="str">
            <v>Ромненский муниципальный район</v>
          </cell>
        </row>
        <row r="24">
          <cell r="D24" t="str">
            <v>Свободненский муниципальный район</v>
          </cell>
        </row>
        <row r="25">
          <cell r="D25" t="str">
            <v>Селемджинский муниципальный район</v>
          </cell>
        </row>
        <row r="26">
          <cell r="D26" t="str">
            <v>Серышевский муниципальный район</v>
          </cell>
        </row>
        <row r="27">
          <cell r="D27" t="str">
            <v>Сковородинский муниципальный район</v>
          </cell>
        </row>
        <row r="28">
          <cell r="D28" t="str">
            <v>Тамбовский муниципальный район</v>
          </cell>
        </row>
        <row r="29">
          <cell r="D29" t="str">
            <v>Тындинский муниципальный район</v>
          </cell>
        </row>
        <row r="30">
          <cell r="D30" t="str">
            <v>Шимановский муниципальный район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7"/>
  <sheetViews>
    <sheetView workbookViewId="0">
      <selection activeCell="E18" sqref="E18:F18"/>
    </sheetView>
  </sheetViews>
  <sheetFormatPr defaultRowHeight="15"/>
  <cols>
    <col min="3" max="3" width="19.28515625" customWidth="1"/>
    <col min="4" max="4" width="25.140625" customWidth="1"/>
    <col min="6" max="6" width="45" customWidth="1"/>
    <col min="7" max="7" width="62.5703125" customWidth="1"/>
  </cols>
  <sheetData>
    <row r="1" spans="1:7">
      <c r="A1" s="4"/>
      <c r="B1" s="5"/>
      <c r="C1" s="5"/>
      <c r="D1" s="5"/>
      <c r="E1" s="5"/>
      <c r="F1" s="6"/>
      <c r="G1" s="7"/>
    </row>
    <row r="2" spans="1:7" ht="15.75" thickBot="1">
      <c r="A2" s="4"/>
      <c r="B2" s="259" t="s">
        <v>205</v>
      </c>
      <c r="C2" s="260"/>
      <c r="D2" s="260"/>
      <c r="E2" s="260"/>
      <c r="F2" s="260"/>
      <c r="G2" s="261"/>
    </row>
    <row r="3" spans="1:7">
      <c r="A3" s="4"/>
      <c r="B3" s="22"/>
      <c r="C3" s="22"/>
      <c r="D3" s="22"/>
      <c r="E3" s="22"/>
      <c r="F3" s="23"/>
      <c r="G3" s="24"/>
    </row>
    <row r="4" spans="1:7">
      <c r="A4" s="8"/>
      <c r="B4" s="25"/>
      <c r="C4" s="264" t="s">
        <v>108</v>
      </c>
      <c r="D4" s="265"/>
      <c r="E4" s="262"/>
      <c r="F4" s="263"/>
      <c r="G4" s="26"/>
    </row>
    <row r="5" spans="1:7" ht="39.75" customHeight="1">
      <c r="A5" s="9"/>
      <c r="B5" s="27"/>
      <c r="C5" s="269" t="s">
        <v>109</v>
      </c>
      <c r="D5" s="269"/>
      <c r="E5" s="270"/>
      <c r="F5" s="270"/>
      <c r="G5" s="28"/>
    </row>
    <row r="6" spans="1:7" ht="39.75" customHeight="1">
      <c r="A6" s="9"/>
      <c r="B6" s="27"/>
      <c r="C6" s="266" t="s">
        <v>186</v>
      </c>
      <c r="D6" s="267"/>
      <c r="E6" s="268"/>
      <c r="F6" s="267"/>
      <c r="G6" s="28"/>
    </row>
    <row r="7" spans="1:7" ht="25.5" customHeight="1">
      <c r="A7" s="9"/>
      <c r="B7" s="27"/>
      <c r="C7" s="271" t="s">
        <v>110</v>
      </c>
      <c r="D7" s="272"/>
      <c r="E7" s="270"/>
      <c r="F7" s="273"/>
      <c r="G7" s="28"/>
    </row>
    <row r="8" spans="1:7">
      <c r="A8" s="4"/>
      <c r="B8" s="27"/>
      <c r="C8" s="271" t="s">
        <v>111</v>
      </c>
      <c r="D8" s="272"/>
      <c r="E8" s="274"/>
      <c r="F8" s="275"/>
      <c r="G8" s="29"/>
    </row>
    <row r="9" spans="1:7" ht="15.75" thickBot="1">
      <c r="A9" s="4"/>
      <c r="B9" s="27"/>
      <c r="C9" s="255" t="s">
        <v>113</v>
      </c>
      <c r="D9" s="256"/>
      <c r="E9" s="257" t="s">
        <v>112</v>
      </c>
      <c r="F9" s="258"/>
      <c r="G9" s="29"/>
    </row>
    <row r="10" spans="1:7">
      <c r="A10" s="4"/>
      <c r="B10" s="27"/>
      <c r="C10" s="30"/>
      <c r="D10" s="30"/>
      <c r="E10" s="31"/>
      <c r="F10" s="32"/>
      <c r="G10" s="29"/>
    </row>
    <row r="11" spans="1:7">
      <c r="A11" s="4"/>
      <c r="B11" s="27"/>
      <c r="C11" s="253" t="s">
        <v>114</v>
      </c>
      <c r="D11" s="254"/>
      <c r="E11" s="276"/>
      <c r="F11" s="277"/>
      <c r="G11" s="29"/>
    </row>
    <row r="12" spans="1:7">
      <c r="A12" s="4"/>
      <c r="B12" s="33"/>
      <c r="C12" s="278" t="s">
        <v>115</v>
      </c>
      <c r="D12" s="279"/>
      <c r="E12" s="280"/>
      <c r="F12" s="281"/>
      <c r="G12" s="29"/>
    </row>
    <row r="13" spans="1:7">
      <c r="A13" s="4"/>
      <c r="B13" s="33"/>
      <c r="C13" s="286" t="s">
        <v>7</v>
      </c>
      <c r="D13" s="19" t="s">
        <v>116</v>
      </c>
      <c r="E13" s="287"/>
      <c r="F13" s="288"/>
      <c r="G13" s="29"/>
    </row>
    <row r="14" spans="1:7">
      <c r="A14" s="4"/>
      <c r="B14" s="27"/>
      <c r="C14" s="286"/>
      <c r="D14" s="19" t="s">
        <v>117</v>
      </c>
      <c r="E14" s="289"/>
      <c r="F14" s="290"/>
      <c r="G14" s="29"/>
    </row>
    <row r="15" spans="1:7">
      <c r="A15" s="4"/>
      <c r="B15" s="33"/>
      <c r="C15" s="286" t="s">
        <v>8</v>
      </c>
      <c r="D15" s="19" t="s">
        <v>116</v>
      </c>
      <c r="E15" s="289"/>
      <c r="F15" s="290"/>
      <c r="G15" s="29"/>
    </row>
    <row r="16" spans="1:7">
      <c r="A16" s="4"/>
      <c r="B16" s="33"/>
      <c r="C16" s="286"/>
      <c r="D16" s="19" t="s">
        <v>117</v>
      </c>
      <c r="E16" s="289"/>
      <c r="F16" s="290"/>
      <c r="G16" s="29"/>
    </row>
    <row r="17" spans="1:7">
      <c r="A17" s="4"/>
      <c r="B17" s="27"/>
      <c r="C17" s="291" t="s">
        <v>118</v>
      </c>
      <c r="D17" s="20" t="s">
        <v>116</v>
      </c>
      <c r="E17" s="289"/>
      <c r="F17" s="290"/>
      <c r="G17" s="29"/>
    </row>
    <row r="18" spans="1:7">
      <c r="A18" s="4"/>
      <c r="B18" s="33"/>
      <c r="C18" s="291"/>
      <c r="D18" s="20" t="s">
        <v>119</v>
      </c>
      <c r="E18" s="289"/>
      <c r="F18" s="290"/>
      <c r="G18" s="29"/>
    </row>
    <row r="19" spans="1:7">
      <c r="A19" s="4"/>
      <c r="B19" s="33"/>
      <c r="C19" s="291"/>
      <c r="D19" s="20" t="s">
        <v>117</v>
      </c>
      <c r="E19" s="289"/>
      <c r="F19" s="290"/>
      <c r="G19" s="29"/>
    </row>
    <row r="20" spans="1:7" ht="15.75" thickBot="1">
      <c r="A20" s="4"/>
      <c r="B20" s="33"/>
      <c r="C20" s="292"/>
      <c r="D20" s="21" t="s">
        <v>120</v>
      </c>
      <c r="E20" s="293"/>
      <c r="F20" s="294"/>
      <c r="G20" s="29"/>
    </row>
    <row r="21" spans="1:7">
      <c r="A21" s="4"/>
      <c r="B21" s="34"/>
      <c r="C21" s="35"/>
      <c r="D21" s="35"/>
      <c r="E21" s="35"/>
      <c r="F21" s="36"/>
      <c r="G21" s="37"/>
    </row>
    <row r="22" spans="1:7" ht="15.75" thickBot="1">
      <c r="A22" s="4"/>
      <c r="B22" s="33"/>
      <c r="C22" s="282" t="s">
        <v>121</v>
      </c>
      <c r="D22" s="283"/>
      <c r="E22" s="284"/>
      <c r="F22" s="285"/>
      <c r="G22" s="29"/>
    </row>
    <row r="23" spans="1:7" ht="15.75" thickBot="1">
      <c r="A23" s="4"/>
      <c r="B23" s="38"/>
      <c r="C23" s="39"/>
      <c r="D23" s="39"/>
      <c r="E23" s="39"/>
      <c r="F23" s="40"/>
      <c r="G23" s="41"/>
    </row>
    <row r="25" spans="1:7">
      <c r="F25" s="86" t="s">
        <v>7</v>
      </c>
    </row>
    <row r="26" spans="1:7">
      <c r="F26" s="87"/>
    </row>
    <row r="27" spans="1:7">
      <c r="F27" s="87" t="s">
        <v>8</v>
      </c>
    </row>
  </sheetData>
  <mergeCells count="30">
    <mergeCell ref="C12:D12"/>
    <mergeCell ref="E12:F12"/>
    <mergeCell ref="C22:D22"/>
    <mergeCell ref="E22:F22"/>
    <mergeCell ref="C13:C14"/>
    <mergeCell ref="E13:F13"/>
    <mergeCell ref="E14:F14"/>
    <mergeCell ref="C15:C16"/>
    <mergeCell ref="E15:F15"/>
    <mergeCell ref="E16:F16"/>
    <mergeCell ref="C17:C20"/>
    <mergeCell ref="E17:F17"/>
    <mergeCell ref="E18:F18"/>
    <mergeCell ref="E19:F19"/>
    <mergeCell ref="E20:F20"/>
    <mergeCell ref="C11:D11"/>
    <mergeCell ref="C9:D9"/>
    <mergeCell ref="E9:F9"/>
    <mergeCell ref="B2:G2"/>
    <mergeCell ref="E4:F4"/>
    <mergeCell ref="C4:D4"/>
    <mergeCell ref="C6:D6"/>
    <mergeCell ref="E6:F6"/>
    <mergeCell ref="C5:D5"/>
    <mergeCell ref="E5:F5"/>
    <mergeCell ref="C7:D7"/>
    <mergeCell ref="E7:F7"/>
    <mergeCell ref="C8:D8"/>
    <mergeCell ref="E8:F8"/>
    <mergeCell ref="E11:F11"/>
  </mergeCells>
  <dataValidations count="4">
    <dataValidation type="textLength" allowBlank="1" showInputMessage="1" showErrorMessage="1" prompt="10-12 символов" sqref="E8">
      <formula1>10</formula1>
      <formula2>12</formula2>
    </dataValidation>
    <dataValidation type="textLength" operator="equal" allowBlank="1" showInputMessage="1" showErrorMessage="1" prompt="9 символов" sqref="E9">
      <formula1>9</formula1>
    </dataValidation>
    <dataValidation type="textLength" operator="lessThanOrEqual" allowBlank="1" showInputMessage="1" showErrorMessage="1" errorTitle="Ошибка" error="Допускается ввод не более 900 символов!" sqref="E11:F20">
      <formula1>900</formula1>
    </dataValidation>
    <dataValidation type="textLength" operator="equal" allowBlank="1" showInputMessage="1" showErrorMessage="1" sqref="E10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25"/>
  <sheetViews>
    <sheetView workbookViewId="0">
      <selection activeCell="I4" sqref="I4:K5"/>
    </sheetView>
  </sheetViews>
  <sheetFormatPr defaultRowHeight="15"/>
  <cols>
    <col min="2" max="2" width="24.28515625" customWidth="1"/>
    <col min="4" max="4" width="15.140625" customWidth="1"/>
    <col min="5" max="5" width="12.140625" customWidth="1"/>
    <col min="7" max="7" width="15.140625" customWidth="1"/>
    <col min="8" max="8" width="11.42578125" customWidth="1"/>
    <col min="10" max="10" width="13.28515625" customWidth="1"/>
    <col min="11" max="11" width="12" customWidth="1"/>
  </cols>
  <sheetData>
    <row r="1" spans="1:11">
      <c r="A1" s="415" t="s">
        <v>214</v>
      </c>
      <c r="B1" s="416"/>
      <c r="C1" s="416"/>
      <c r="D1" s="416"/>
      <c r="E1" s="416"/>
      <c r="F1" s="416"/>
      <c r="G1" s="416"/>
      <c r="H1" s="416"/>
      <c r="I1" s="416"/>
      <c r="J1" s="416"/>
      <c r="K1" s="417"/>
    </row>
    <row r="2" spans="1:11" ht="15.75" thickBot="1">
      <c r="A2" s="418" t="str">
        <f>IF(Титульный!E5="","Организация не указана",Титульный!E5)</f>
        <v>Организация не указана</v>
      </c>
      <c r="B2" s="419"/>
      <c r="C2" s="419"/>
      <c r="D2" s="419"/>
      <c r="E2" s="419"/>
      <c r="F2" s="419"/>
      <c r="G2" s="419"/>
      <c r="H2" s="419"/>
      <c r="I2" s="419"/>
      <c r="J2" s="419"/>
      <c r="K2" s="420"/>
    </row>
    <row r="3" spans="1:1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5" customHeight="1">
      <c r="A4" s="421" t="s">
        <v>0</v>
      </c>
      <c r="B4" s="421" t="s">
        <v>206</v>
      </c>
      <c r="C4" s="406" t="s">
        <v>296</v>
      </c>
      <c r="D4" s="407"/>
      <c r="E4" s="408"/>
      <c r="F4" s="406" t="s">
        <v>287</v>
      </c>
      <c r="G4" s="407"/>
      <c r="H4" s="408"/>
      <c r="I4" s="406" t="s">
        <v>288</v>
      </c>
      <c r="J4" s="407"/>
      <c r="K4" s="412"/>
    </row>
    <row r="5" spans="1:11">
      <c r="A5" s="422"/>
      <c r="B5" s="422"/>
      <c r="C5" s="409"/>
      <c r="D5" s="410"/>
      <c r="E5" s="411"/>
      <c r="F5" s="409"/>
      <c r="G5" s="410"/>
      <c r="H5" s="411"/>
      <c r="I5" s="404"/>
      <c r="J5" s="413"/>
      <c r="K5" s="414"/>
    </row>
    <row r="6" spans="1:11" ht="39" thickBot="1">
      <c r="A6" s="423"/>
      <c r="B6" s="423"/>
      <c r="C6" s="159" t="s">
        <v>207</v>
      </c>
      <c r="D6" s="159" t="s">
        <v>228</v>
      </c>
      <c r="E6" s="159" t="s">
        <v>208</v>
      </c>
      <c r="F6" s="159" t="s">
        <v>207</v>
      </c>
      <c r="G6" s="159" t="s">
        <v>228</v>
      </c>
      <c r="H6" s="159" t="s">
        <v>208</v>
      </c>
      <c r="I6" s="159" t="s">
        <v>207</v>
      </c>
      <c r="J6" s="159" t="s">
        <v>228</v>
      </c>
      <c r="K6" s="160" t="s">
        <v>208</v>
      </c>
    </row>
    <row r="7" spans="1:11">
      <c r="A7" s="161" t="s">
        <v>124</v>
      </c>
      <c r="B7" s="161" t="s">
        <v>125</v>
      </c>
      <c r="C7" s="161" t="s">
        <v>126</v>
      </c>
      <c r="D7" s="161" t="s">
        <v>127</v>
      </c>
      <c r="E7" s="161" t="s">
        <v>128</v>
      </c>
      <c r="F7" s="161" t="s">
        <v>129</v>
      </c>
      <c r="G7" s="161" t="s">
        <v>157</v>
      </c>
      <c r="H7" s="161" t="s">
        <v>158</v>
      </c>
      <c r="I7" s="161" t="s">
        <v>209</v>
      </c>
      <c r="J7" s="161" t="s">
        <v>210</v>
      </c>
      <c r="K7" s="161" t="s">
        <v>211</v>
      </c>
    </row>
    <row r="8" spans="1:11">
      <c r="A8" s="162">
        <v>1</v>
      </c>
      <c r="B8" s="163"/>
      <c r="C8" s="164"/>
      <c r="D8" s="237"/>
      <c r="E8" s="238">
        <f>C8*D8</f>
        <v>0</v>
      </c>
      <c r="F8" s="164"/>
      <c r="G8" s="237"/>
      <c r="H8" s="238">
        <f>F8*G8</f>
        <v>0</v>
      </c>
      <c r="I8" s="164"/>
      <c r="J8" s="237"/>
      <c r="K8" s="238">
        <f>I8*J8</f>
        <v>0</v>
      </c>
    </row>
    <row r="9" spans="1:11">
      <c r="A9" s="162">
        <f>A8+1</f>
        <v>2</v>
      </c>
      <c r="B9" s="163"/>
      <c r="C9" s="164"/>
      <c r="D9" s="237"/>
      <c r="E9" s="238">
        <f t="shared" ref="E9:E17" si="0">C9*D9</f>
        <v>0</v>
      </c>
      <c r="F9" s="164"/>
      <c r="G9" s="237"/>
      <c r="H9" s="238">
        <f t="shared" ref="H9:H17" si="1">F9*G9</f>
        <v>0</v>
      </c>
      <c r="I9" s="164"/>
      <c r="J9" s="237"/>
      <c r="K9" s="238">
        <f t="shared" ref="K9:K17" si="2">I9*J9</f>
        <v>0</v>
      </c>
    </row>
    <row r="10" spans="1:11">
      <c r="A10" s="162">
        <f t="shared" ref="A10:A17" si="3">A9+1</f>
        <v>3</v>
      </c>
      <c r="B10" s="163"/>
      <c r="C10" s="164"/>
      <c r="D10" s="237"/>
      <c r="E10" s="238">
        <f t="shared" si="0"/>
        <v>0</v>
      </c>
      <c r="F10" s="164"/>
      <c r="G10" s="237"/>
      <c r="H10" s="238">
        <f t="shared" si="1"/>
        <v>0</v>
      </c>
      <c r="I10" s="164"/>
      <c r="J10" s="237"/>
      <c r="K10" s="238">
        <f t="shared" si="2"/>
        <v>0</v>
      </c>
    </row>
    <row r="11" spans="1:11">
      <c r="A11" s="162">
        <f t="shared" si="3"/>
        <v>4</v>
      </c>
      <c r="B11" s="163"/>
      <c r="C11" s="164"/>
      <c r="D11" s="237"/>
      <c r="E11" s="238">
        <f t="shared" si="0"/>
        <v>0</v>
      </c>
      <c r="F11" s="164"/>
      <c r="G11" s="237"/>
      <c r="H11" s="238">
        <f t="shared" si="1"/>
        <v>0</v>
      </c>
      <c r="I11" s="164"/>
      <c r="J11" s="237"/>
      <c r="K11" s="238">
        <f t="shared" si="2"/>
        <v>0</v>
      </c>
    </row>
    <row r="12" spans="1:11">
      <c r="A12" s="162">
        <f t="shared" si="3"/>
        <v>5</v>
      </c>
      <c r="B12" s="163"/>
      <c r="C12" s="164"/>
      <c r="D12" s="237"/>
      <c r="E12" s="238">
        <f t="shared" si="0"/>
        <v>0</v>
      </c>
      <c r="F12" s="164"/>
      <c r="G12" s="237"/>
      <c r="H12" s="238">
        <f t="shared" si="1"/>
        <v>0</v>
      </c>
      <c r="I12" s="164"/>
      <c r="J12" s="237"/>
      <c r="K12" s="238">
        <f t="shared" si="2"/>
        <v>0</v>
      </c>
    </row>
    <row r="13" spans="1:11">
      <c r="A13" s="162">
        <f t="shared" si="3"/>
        <v>6</v>
      </c>
      <c r="B13" s="163"/>
      <c r="C13" s="164"/>
      <c r="D13" s="237"/>
      <c r="E13" s="238">
        <f t="shared" si="0"/>
        <v>0</v>
      </c>
      <c r="F13" s="164"/>
      <c r="G13" s="237"/>
      <c r="H13" s="238">
        <f t="shared" si="1"/>
        <v>0</v>
      </c>
      <c r="I13" s="164"/>
      <c r="J13" s="237"/>
      <c r="K13" s="238">
        <f t="shared" si="2"/>
        <v>0</v>
      </c>
    </row>
    <row r="14" spans="1:11">
      <c r="A14" s="162">
        <f t="shared" si="3"/>
        <v>7</v>
      </c>
      <c r="B14" s="163"/>
      <c r="C14" s="164"/>
      <c r="D14" s="237"/>
      <c r="E14" s="238">
        <f t="shared" si="0"/>
        <v>0</v>
      </c>
      <c r="F14" s="164"/>
      <c r="G14" s="237"/>
      <c r="H14" s="238">
        <f t="shared" si="1"/>
        <v>0</v>
      </c>
      <c r="I14" s="164"/>
      <c r="J14" s="237"/>
      <c r="K14" s="238">
        <f t="shared" si="2"/>
        <v>0</v>
      </c>
    </row>
    <row r="15" spans="1:11">
      <c r="A15" s="162">
        <f t="shared" si="3"/>
        <v>8</v>
      </c>
      <c r="B15" s="163"/>
      <c r="C15" s="164"/>
      <c r="D15" s="237"/>
      <c r="E15" s="238">
        <f t="shared" si="0"/>
        <v>0</v>
      </c>
      <c r="F15" s="164"/>
      <c r="G15" s="237"/>
      <c r="H15" s="238">
        <f t="shared" si="1"/>
        <v>0</v>
      </c>
      <c r="I15" s="164"/>
      <c r="J15" s="237"/>
      <c r="K15" s="238">
        <f t="shared" si="2"/>
        <v>0</v>
      </c>
    </row>
    <row r="16" spans="1:11">
      <c r="A16" s="162">
        <f t="shared" si="3"/>
        <v>9</v>
      </c>
      <c r="B16" s="163"/>
      <c r="C16" s="164"/>
      <c r="D16" s="237"/>
      <c r="E16" s="238">
        <f t="shared" si="0"/>
        <v>0</v>
      </c>
      <c r="F16" s="164"/>
      <c r="G16" s="237"/>
      <c r="H16" s="238">
        <f t="shared" si="1"/>
        <v>0</v>
      </c>
      <c r="I16" s="164"/>
      <c r="J16" s="237"/>
      <c r="K16" s="238">
        <f t="shared" si="2"/>
        <v>0</v>
      </c>
    </row>
    <row r="17" spans="1:11">
      <c r="A17" s="162">
        <f t="shared" si="3"/>
        <v>10</v>
      </c>
      <c r="B17" s="163"/>
      <c r="C17" s="164"/>
      <c r="D17" s="237"/>
      <c r="E17" s="238">
        <f t="shared" si="0"/>
        <v>0</v>
      </c>
      <c r="F17" s="164"/>
      <c r="G17" s="237"/>
      <c r="H17" s="238">
        <f t="shared" si="1"/>
        <v>0</v>
      </c>
      <c r="I17" s="164"/>
      <c r="J17" s="237"/>
      <c r="K17" s="238">
        <f t="shared" si="2"/>
        <v>0</v>
      </c>
    </row>
    <row r="18" spans="1:11">
      <c r="A18" s="163"/>
      <c r="B18" s="165" t="s">
        <v>159</v>
      </c>
      <c r="C18" s="166"/>
      <c r="D18" s="239"/>
      <c r="E18" s="217">
        <f>SUM(E8:E17)</f>
        <v>0</v>
      </c>
      <c r="F18" s="166"/>
      <c r="G18" s="239"/>
      <c r="H18" s="217">
        <f>SUM(H8:H17)</f>
        <v>0</v>
      </c>
      <c r="I18" s="166"/>
      <c r="J18" s="239"/>
      <c r="K18" s="217">
        <f>SUM(K8:K17)</f>
        <v>0</v>
      </c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29.25" customHeight="1">
      <c r="A20" s="390" t="s">
        <v>88</v>
      </c>
      <c r="B20" s="391"/>
      <c r="C20" s="391"/>
      <c r="D20" s="391"/>
      <c r="E20" s="391"/>
      <c r="F20" s="391"/>
      <c r="G20" s="392"/>
      <c r="H20" s="392"/>
      <c r="I20" s="392"/>
      <c r="J20" s="392"/>
      <c r="K20" s="392"/>
    </row>
    <row r="21" spans="1:1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>
      <c r="A22" s="80"/>
      <c r="B22" s="80"/>
      <c r="C22" s="80"/>
      <c r="D22" s="80"/>
      <c r="E22" s="80"/>
      <c r="F22" s="80"/>
      <c r="G22" s="80"/>
      <c r="H22" s="86" t="s">
        <v>7</v>
      </c>
      <c r="I22" s="80"/>
      <c r="J22" s="80"/>
      <c r="K22" s="80"/>
    </row>
    <row r="23" spans="1:11">
      <c r="A23" s="80"/>
      <c r="B23" s="80"/>
      <c r="C23" s="80"/>
      <c r="D23" s="80"/>
      <c r="E23" s="80"/>
      <c r="F23" s="80"/>
      <c r="G23" s="80"/>
      <c r="H23" s="87"/>
      <c r="I23" s="80"/>
      <c r="J23" s="80"/>
      <c r="K23" s="80"/>
    </row>
    <row r="24" spans="1:11">
      <c r="A24" s="80"/>
      <c r="B24" s="80"/>
      <c r="C24" s="80"/>
      <c r="D24" s="80"/>
      <c r="E24" s="80"/>
      <c r="F24" s="80"/>
      <c r="G24" s="80"/>
      <c r="H24" s="87" t="s">
        <v>8</v>
      </c>
      <c r="I24" s="80"/>
      <c r="J24" s="80"/>
      <c r="K24" s="80"/>
    </row>
    <row r="25" spans="1:11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</row>
  </sheetData>
  <mergeCells count="8">
    <mergeCell ref="A20:K20"/>
    <mergeCell ref="C4:E5"/>
    <mergeCell ref="F4:H5"/>
    <mergeCell ref="I4:K5"/>
    <mergeCell ref="A1:K1"/>
    <mergeCell ref="A2:K2"/>
    <mergeCell ref="A4:A6"/>
    <mergeCell ref="B4:B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F28"/>
  <sheetViews>
    <sheetView workbookViewId="0">
      <selection activeCell="F4" sqref="F4"/>
    </sheetView>
  </sheetViews>
  <sheetFormatPr defaultRowHeight="15"/>
  <cols>
    <col min="2" max="2" width="57" customWidth="1"/>
    <col min="4" max="4" width="19" customWidth="1"/>
    <col min="5" max="5" width="15.140625" customWidth="1"/>
    <col min="6" max="6" width="16.7109375" customWidth="1"/>
  </cols>
  <sheetData>
    <row r="1" spans="1:6">
      <c r="A1" s="424" t="s">
        <v>215</v>
      </c>
      <c r="B1" s="424"/>
      <c r="C1" s="424"/>
      <c r="D1" s="424"/>
      <c r="E1" s="424"/>
      <c r="F1" s="424"/>
    </row>
    <row r="2" spans="1:6">
      <c r="A2" s="424" t="str">
        <f>IF(Титульный!E5="","Организация не указана",Титульный!E5)</f>
        <v>Организация не указана</v>
      </c>
      <c r="B2" s="425"/>
      <c r="C2" s="425"/>
      <c r="D2" s="425"/>
      <c r="E2" s="425"/>
      <c r="F2" s="425"/>
    </row>
    <row r="3" spans="1:6">
      <c r="A3" s="87"/>
      <c r="B3" s="87"/>
      <c r="C3" s="87"/>
      <c r="D3" s="87"/>
      <c r="E3" s="87"/>
      <c r="F3" s="87"/>
    </row>
    <row r="4" spans="1:6" ht="38.25">
      <c r="A4" s="167" t="s">
        <v>0</v>
      </c>
      <c r="B4" s="167" t="s">
        <v>50</v>
      </c>
      <c r="C4" s="167" t="s">
        <v>3</v>
      </c>
      <c r="D4" s="168" t="s">
        <v>289</v>
      </c>
      <c r="E4" s="168" t="s">
        <v>290</v>
      </c>
      <c r="F4" s="168" t="s">
        <v>286</v>
      </c>
    </row>
    <row r="5" spans="1:6">
      <c r="A5" s="169">
        <v>1</v>
      </c>
      <c r="B5" s="169">
        <v>2</v>
      </c>
      <c r="C5" s="169">
        <v>3</v>
      </c>
      <c r="D5" s="169">
        <v>4</v>
      </c>
      <c r="E5" s="169">
        <v>5</v>
      </c>
      <c r="F5" s="169">
        <v>6</v>
      </c>
    </row>
    <row r="6" spans="1:6" ht="26.25">
      <c r="A6" s="170">
        <v>1</v>
      </c>
      <c r="B6" s="171" t="s">
        <v>69</v>
      </c>
      <c r="C6" s="170" t="s">
        <v>107</v>
      </c>
      <c r="D6" s="202"/>
      <c r="E6" s="202"/>
      <c r="F6" s="202"/>
    </row>
    <row r="7" spans="1:6">
      <c r="A7" s="170"/>
      <c r="B7" s="172" t="s">
        <v>104</v>
      </c>
      <c r="C7" s="170" t="s">
        <v>106</v>
      </c>
      <c r="D7" s="202"/>
      <c r="E7" s="202"/>
      <c r="F7" s="202"/>
    </row>
    <row r="8" spans="1:6">
      <c r="A8" s="170"/>
      <c r="B8" s="172" t="s">
        <v>105</v>
      </c>
      <c r="C8" s="170" t="s">
        <v>107</v>
      </c>
      <c r="D8" s="202"/>
      <c r="E8" s="202"/>
      <c r="F8" s="202"/>
    </row>
    <row r="9" spans="1:6">
      <c r="A9" s="170">
        <v>2</v>
      </c>
      <c r="B9" s="173" t="s">
        <v>42</v>
      </c>
      <c r="C9" s="170" t="s">
        <v>107</v>
      </c>
      <c r="D9" s="202"/>
      <c r="E9" s="202"/>
      <c r="F9" s="202"/>
    </row>
    <row r="10" spans="1:6">
      <c r="A10" s="170">
        <v>3</v>
      </c>
      <c r="B10" s="173" t="s">
        <v>60</v>
      </c>
      <c r="C10" s="170" t="s">
        <v>107</v>
      </c>
      <c r="D10" s="202"/>
      <c r="E10" s="202"/>
      <c r="F10" s="202"/>
    </row>
    <row r="11" spans="1:6">
      <c r="A11" s="170">
        <v>4</v>
      </c>
      <c r="B11" s="173" t="s">
        <v>61</v>
      </c>
      <c r="C11" s="170" t="s">
        <v>107</v>
      </c>
      <c r="D11" s="202"/>
      <c r="E11" s="202"/>
      <c r="F11" s="202"/>
    </row>
    <row r="12" spans="1:6">
      <c r="A12" s="170">
        <v>5</v>
      </c>
      <c r="B12" s="173" t="s">
        <v>62</v>
      </c>
      <c r="C12" s="170" t="s">
        <v>107</v>
      </c>
      <c r="D12" s="202"/>
      <c r="E12" s="202"/>
      <c r="F12" s="202"/>
    </row>
    <row r="13" spans="1:6">
      <c r="A13" s="170">
        <v>6</v>
      </c>
      <c r="B13" s="173" t="s">
        <v>63</v>
      </c>
      <c r="C13" s="170" t="s">
        <v>107</v>
      </c>
      <c r="D13" s="202"/>
      <c r="E13" s="202"/>
      <c r="F13" s="202"/>
    </row>
    <row r="14" spans="1:6">
      <c r="A14" s="170">
        <v>7</v>
      </c>
      <c r="B14" s="173" t="s">
        <v>64</v>
      </c>
      <c r="C14" s="170" t="s">
        <v>107</v>
      </c>
      <c r="D14" s="202"/>
      <c r="E14" s="202"/>
      <c r="F14" s="202"/>
    </row>
    <row r="15" spans="1:6">
      <c r="A15" s="170">
        <v>8</v>
      </c>
      <c r="B15" s="173" t="s">
        <v>65</v>
      </c>
      <c r="C15" s="170" t="s">
        <v>107</v>
      </c>
      <c r="D15" s="202"/>
      <c r="E15" s="202"/>
      <c r="F15" s="202"/>
    </row>
    <row r="16" spans="1:6">
      <c r="A16" s="170">
        <v>9</v>
      </c>
      <c r="B16" s="173" t="s">
        <v>66</v>
      </c>
      <c r="C16" s="170" t="s">
        <v>107</v>
      </c>
      <c r="D16" s="202"/>
      <c r="E16" s="202"/>
      <c r="F16" s="202"/>
    </row>
    <row r="17" spans="1:6">
      <c r="A17" s="170">
        <v>10</v>
      </c>
      <c r="B17" s="173" t="s">
        <v>204</v>
      </c>
      <c r="C17" s="170" t="s">
        <v>107</v>
      </c>
      <c r="D17" s="202"/>
      <c r="E17" s="202"/>
      <c r="F17" s="202"/>
    </row>
    <row r="18" spans="1:6">
      <c r="A18" s="170">
        <v>11</v>
      </c>
      <c r="B18" s="173" t="s">
        <v>67</v>
      </c>
      <c r="C18" s="170" t="s">
        <v>107</v>
      </c>
      <c r="D18" s="202"/>
      <c r="E18" s="202"/>
      <c r="F18" s="202"/>
    </row>
    <row r="19" spans="1:6">
      <c r="A19" s="170">
        <v>13</v>
      </c>
      <c r="B19" s="173" t="s">
        <v>68</v>
      </c>
      <c r="C19" s="170" t="s">
        <v>107</v>
      </c>
      <c r="D19" s="202"/>
      <c r="E19" s="202"/>
      <c r="F19" s="202"/>
    </row>
    <row r="20" spans="1:6">
      <c r="A20" s="170">
        <v>14</v>
      </c>
      <c r="B20" s="173"/>
      <c r="C20" s="170" t="s">
        <v>107</v>
      </c>
      <c r="D20" s="202"/>
      <c r="E20" s="202"/>
      <c r="F20" s="202"/>
    </row>
    <row r="21" spans="1:6">
      <c r="A21" s="170">
        <v>15</v>
      </c>
      <c r="B21" s="173"/>
      <c r="C21" s="170" t="s">
        <v>107</v>
      </c>
      <c r="D21" s="202"/>
      <c r="E21" s="202"/>
      <c r="F21" s="202"/>
    </row>
    <row r="22" spans="1:6" ht="26.25">
      <c r="A22" s="170"/>
      <c r="B22" s="174" t="s">
        <v>70</v>
      </c>
      <c r="C22" s="170" t="s">
        <v>107</v>
      </c>
      <c r="D22" s="200">
        <f>SUM(D6,D9:D21)</f>
        <v>0</v>
      </c>
      <c r="E22" s="200">
        <f t="shared" ref="E22:F22" si="0">SUM(E6,E9:E21)</f>
        <v>0</v>
      </c>
      <c r="F22" s="200">
        <f t="shared" si="0"/>
        <v>0</v>
      </c>
    </row>
    <row r="23" spans="1:6" ht="42" customHeight="1">
      <c r="A23" s="320" t="s">
        <v>88</v>
      </c>
      <c r="B23" s="321"/>
      <c r="C23" s="321"/>
      <c r="D23" s="321"/>
      <c r="E23" s="321"/>
      <c r="F23" s="321"/>
    </row>
    <row r="24" spans="1:6">
      <c r="A24" s="80"/>
      <c r="B24" s="80"/>
      <c r="C24" s="80"/>
      <c r="D24" s="80"/>
      <c r="E24" s="80"/>
      <c r="F24" s="80"/>
    </row>
    <row r="25" spans="1:6">
      <c r="A25" s="80"/>
      <c r="B25" s="80"/>
      <c r="C25" s="80"/>
      <c r="D25" s="86" t="s">
        <v>7</v>
      </c>
      <c r="E25" s="80"/>
      <c r="F25" s="80"/>
    </row>
    <row r="26" spans="1:6">
      <c r="A26" s="80"/>
      <c r="B26" s="80"/>
      <c r="C26" s="80"/>
      <c r="D26" s="87"/>
      <c r="E26" s="80"/>
      <c r="F26" s="80"/>
    </row>
    <row r="27" spans="1:6">
      <c r="A27" s="80"/>
      <c r="B27" s="80"/>
      <c r="C27" s="80"/>
      <c r="D27" s="87" t="s">
        <v>8</v>
      </c>
      <c r="E27" s="80"/>
      <c r="F27" s="80"/>
    </row>
    <row r="28" spans="1:6">
      <c r="A28" s="80"/>
      <c r="B28" s="80"/>
      <c r="C28" s="80"/>
      <c r="D28" s="80"/>
      <c r="E28" s="80"/>
      <c r="F28" s="80"/>
    </row>
  </sheetData>
  <mergeCells count="3">
    <mergeCell ref="A1:F1"/>
    <mergeCell ref="A23:F2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M16"/>
  <sheetViews>
    <sheetView workbookViewId="0">
      <selection activeCell="F3" sqref="F3"/>
    </sheetView>
  </sheetViews>
  <sheetFormatPr defaultRowHeight="15"/>
  <cols>
    <col min="2" max="2" width="49" customWidth="1"/>
    <col min="4" max="4" width="15.42578125" customWidth="1"/>
    <col min="5" max="5" width="12.85546875" customWidth="1"/>
    <col min="6" max="6" width="20.28515625" customWidth="1"/>
  </cols>
  <sheetData>
    <row r="1" spans="1:13">
      <c r="A1" s="424" t="s">
        <v>81</v>
      </c>
      <c r="B1" s="424"/>
      <c r="C1" s="424"/>
      <c r="D1" s="424"/>
      <c r="E1" s="424"/>
      <c r="F1" s="424"/>
      <c r="G1" s="175"/>
      <c r="H1" s="175"/>
      <c r="I1" s="87"/>
      <c r="J1" s="87"/>
    </row>
    <row r="2" spans="1:13">
      <c r="A2" s="318" t="str">
        <f>IF(Титульный!E5="","Организация не указана",Титульный!E5)</f>
        <v>Организация не указана</v>
      </c>
      <c r="B2" s="318"/>
      <c r="C2" s="318"/>
      <c r="D2" s="318"/>
      <c r="E2" s="318"/>
      <c r="F2" s="318"/>
      <c r="G2" s="175"/>
      <c r="H2" s="175"/>
      <c r="I2" s="87"/>
      <c r="J2" s="87"/>
    </row>
    <row r="3" spans="1:13" ht="38.25">
      <c r="A3" s="169"/>
      <c r="B3" s="170" t="s">
        <v>71</v>
      </c>
      <c r="C3" s="170" t="s">
        <v>22</v>
      </c>
      <c r="D3" s="176" t="s">
        <v>289</v>
      </c>
      <c r="E3" s="176" t="s">
        <v>290</v>
      </c>
      <c r="F3" s="176" t="s">
        <v>286</v>
      </c>
      <c r="G3" s="87"/>
      <c r="H3" s="87"/>
      <c r="I3" s="87"/>
      <c r="J3" s="87"/>
    </row>
    <row r="4" spans="1:13">
      <c r="A4" s="170">
        <v>1</v>
      </c>
      <c r="B4" s="170">
        <v>2</v>
      </c>
      <c r="C4" s="170">
        <v>3</v>
      </c>
      <c r="D4" s="170">
        <v>4</v>
      </c>
      <c r="E4" s="170">
        <v>5</v>
      </c>
      <c r="F4" s="170">
        <v>6</v>
      </c>
      <c r="G4" s="87"/>
      <c r="H4" s="87"/>
      <c r="I4" s="87"/>
      <c r="J4" s="87"/>
    </row>
    <row r="5" spans="1:13" ht="26.25">
      <c r="A5" s="169">
        <v>1</v>
      </c>
      <c r="B5" s="177" t="s">
        <v>82</v>
      </c>
      <c r="C5" s="169" t="s">
        <v>23</v>
      </c>
      <c r="D5" s="200">
        <f>ОХР!D22</f>
        <v>0</v>
      </c>
      <c r="E5" s="200">
        <f>ОХР!E22</f>
        <v>0</v>
      </c>
      <c r="F5" s="200">
        <f>ОХР!F22</f>
        <v>0</v>
      </c>
      <c r="G5" s="87"/>
      <c r="H5" s="87"/>
      <c r="I5" s="87"/>
      <c r="J5" s="87"/>
    </row>
    <row r="6" spans="1:13">
      <c r="A6" s="169">
        <v>2</v>
      </c>
      <c r="B6" s="178" t="s">
        <v>72</v>
      </c>
      <c r="C6" s="169" t="s">
        <v>23</v>
      </c>
      <c r="D6" s="201"/>
      <c r="E6" s="201"/>
      <c r="F6" s="201"/>
      <c r="G6" s="87"/>
      <c r="H6" s="87"/>
      <c r="I6" s="87"/>
      <c r="J6" s="87"/>
    </row>
    <row r="7" spans="1:13" ht="26.25">
      <c r="A7" s="169">
        <v>3</v>
      </c>
      <c r="B7" s="177" t="s">
        <v>83</v>
      </c>
      <c r="C7" s="169" t="s">
        <v>44</v>
      </c>
      <c r="D7" s="199" t="str">
        <f>IFERROR(D5/D6,"")</f>
        <v/>
      </c>
      <c r="E7" s="199" t="str">
        <f t="shared" ref="E7:F7" si="0">IFERROR(E5/E6,"")</f>
        <v/>
      </c>
      <c r="F7" s="199" t="str">
        <f t="shared" si="0"/>
        <v/>
      </c>
      <c r="G7" s="87"/>
      <c r="H7" s="87"/>
      <c r="I7" s="87"/>
      <c r="J7" s="87"/>
    </row>
    <row r="8" spans="1:13" ht="26.25">
      <c r="A8" s="169">
        <v>4</v>
      </c>
      <c r="B8" s="177" t="s">
        <v>84</v>
      </c>
      <c r="C8" s="169" t="s">
        <v>23</v>
      </c>
      <c r="D8" s="201"/>
      <c r="E8" s="201"/>
      <c r="F8" s="201"/>
      <c r="G8" s="87"/>
      <c r="H8" s="87"/>
      <c r="I8" s="87"/>
      <c r="J8" s="87"/>
    </row>
    <row r="9" spans="1:13" ht="39">
      <c r="A9" s="169">
        <v>5</v>
      </c>
      <c r="B9" s="177" t="s">
        <v>85</v>
      </c>
      <c r="C9" s="169" t="s">
        <v>23</v>
      </c>
      <c r="D9" s="200">
        <v>0</v>
      </c>
      <c r="E9" s="200">
        <v>0</v>
      </c>
      <c r="F9" s="200">
        <v>0</v>
      </c>
      <c r="G9" s="87"/>
      <c r="H9" s="87"/>
      <c r="I9" s="87"/>
      <c r="J9" s="87"/>
    </row>
    <row r="10" spans="1:13" ht="29.25" customHeight="1">
      <c r="A10" s="426" t="s">
        <v>92</v>
      </c>
      <c r="B10" s="426"/>
      <c r="C10" s="426"/>
      <c r="D10" s="426"/>
      <c r="E10" s="426"/>
      <c r="F10" s="426"/>
      <c r="G10" s="426"/>
      <c r="H10" s="426"/>
      <c r="I10" s="426"/>
      <c r="J10" s="426"/>
      <c r="K10" s="3"/>
      <c r="L10" s="3"/>
      <c r="M10" s="3"/>
    </row>
    <row r="11" spans="1:13" ht="15.75" customHeight="1">
      <c r="A11" s="179"/>
      <c r="B11" s="426" t="s">
        <v>89</v>
      </c>
      <c r="C11" s="426"/>
      <c r="D11" s="426"/>
      <c r="E11" s="426"/>
      <c r="F11" s="426"/>
      <c r="G11" s="179"/>
      <c r="H11" s="179"/>
      <c r="I11" s="179"/>
      <c r="J11" s="179"/>
      <c r="K11" s="3"/>
      <c r="L11" s="3"/>
      <c r="M11" s="3"/>
    </row>
    <row r="12" spans="1:13" ht="39" customHeight="1">
      <c r="A12" s="180"/>
      <c r="B12" s="426"/>
      <c r="C12" s="426"/>
      <c r="D12" s="426"/>
      <c r="E12" s="426"/>
      <c r="F12" s="426"/>
      <c r="G12" s="87"/>
      <c r="H12" s="87"/>
      <c r="I12" s="87"/>
      <c r="J12" s="87"/>
    </row>
    <row r="13" spans="1:13">
      <c r="A13" s="87"/>
      <c r="B13" s="87"/>
      <c r="C13" s="87"/>
      <c r="D13" s="87"/>
      <c r="E13" s="87"/>
      <c r="F13" s="86" t="s">
        <v>7</v>
      </c>
      <c r="G13" s="87"/>
      <c r="H13" s="87"/>
      <c r="I13" s="87"/>
      <c r="J13" s="87"/>
    </row>
    <row r="14" spans="1:13">
      <c r="A14" s="87"/>
      <c r="B14" s="87"/>
      <c r="C14" s="87"/>
      <c r="D14" s="87"/>
      <c r="E14" s="87"/>
      <c r="F14" s="87"/>
      <c r="G14" s="87"/>
      <c r="H14" s="87"/>
      <c r="I14" s="87"/>
      <c r="J14" s="87"/>
    </row>
    <row r="15" spans="1:13">
      <c r="A15" s="87"/>
      <c r="B15" s="87"/>
      <c r="C15" s="87"/>
      <c r="D15" s="87"/>
      <c r="E15" s="87"/>
      <c r="F15" s="87" t="s">
        <v>8</v>
      </c>
      <c r="G15" s="87"/>
      <c r="H15" s="87"/>
      <c r="I15" s="87"/>
      <c r="J15" s="87"/>
    </row>
    <row r="16" spans="1:13">
      <c r="A16" s="80"/>
      <c r="B16" s="80"/>
      <c r="C16" s="80"/>
      <c r="D16" s="80"/>
      <c r="E16" s="80"/>
      <c r="F16" s="181"/>
      <c r="G16" s="80"/>
      <c r="H16" s="80"/>
      <c r="I16" s="80"/>
      <c r="J16" s="80"/>
    </row>
  </sheetData>
  <mergeCells count="4">
    <mergeCell ref="A1:F1"/>
    <mergeCell ref="A10:J10"/>
    <mergeCell ref="B11:F12"/>
    <mergeCell ref="A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25"/>
  <sheetViews>
    <sheetView workbookViewId="0">
      <selection activeCell="E18" sqref="E18"/>
    </sheetView>
  </sheetViews>
  <sheetFormatPr defaultRowHeight="15"/>
  <cols>
    <col min="2" max="2" width="70.42578125" customWidth="1"/>
    <col min="4" max="4" width="15.42578125" customWidth="1"/>
    <col min="5" max="5" width="12.85546875" customWidth="1"/>
    <col min="6" max="6" width="20.28515625" customWidth="1"/>
  </cols>
  <sheetData>
    <row r="1" spans="1:9" ht="15.75">
      <c r="A1" s="427" t="s">
        <v>216</v>
      </c>
      <c r="B1" s="427"/>
      <c r="C1" s="427"/>
      <c r="D1" s="427"/>
      <c r="E1" s="427"/>
      <c r="F1" s="427"/>
      <c r="G1" s="2"/>
      <c r="H1" s="2"/>
      <c r="I1" s="2"/>
    </row>
    <row r="2" spans="1:9" ht="15.75">
      <c r="A2" s="318" t="str">
        <f>IF(Титульный!E5="","Организация не указана",Титульный!E5)</f>
        <v>Организация не указана</v>
      </c>
      <c r="B2" s="318"/>
      <c r="C2" s="318"/>
      <c r="D2" s="318"/>
      <c r="E2" s="318"/>
      <c r="F2" s="318"/>
      <c r="G2" s="2"/>
      <c r="H2" s="2"/>
      <c r="I2" s="2"/>
    </row>
    <row r="3" spans="1:9" ht="38.25">
      <c r="A3" s="173" t="s">
        <v>0</v>
      </c>
      <c r="B3" s="173" t="s">
        <v>40</v>
      </c>
      <c r="C3" s="173" t="s">
        <v>3</v>
      </c>
      <c r="D3" s="176" t="s">
        <v>289</v>
      </c>
      <c r="E3" s="176" t="s">
        <v>290</v>
      </c>
      <c r="F3" s="176" t="s">
        <v>286</v>
      </c>
    </row>
    <row r="4" spans="1:9">
      <c r="A4" s="189">
        <v>1</v>
      </c>
      <c r="B4" s="170">
        <v>2</v>
      </c>
      <c r="C4" s="170">
        <v>3</v>
      </c>
      <c r="D4" s="170">
        <v>4</v>
      </c>
      <c r="E4" s="170">
        <v>5</v>
      </c>
      <c r="F4" s="170">
        <v>6</v>
      </c>
    </row>
    <row r="5" spans="1:9">
      <c r="A5" s="189">
        <v>1</v>
      </c>
      <c r="B5" s="173" t="s">
        <v>73</v>
      </c>
      <c r="C5" s="173" t="s">
        <v>23</v>
      </c>
      <c r="D5" s="202"/>
      <c r="E5" s="202"/>
      <c r="F5" s="202"/>
    </row>
    <row r="6" spans="1:9">
      <c r="A6" s="189" t="s">
        <v>237</v>
      </c>
      <c r="B6" s="173" t="s">
        <v>74</v>
      </c>
      <c r="C6" s="173" t="s">
        <v>23</v>
      </c>
      <c r="D6" s="202"/>
      <c r="E6" s="202"/>
      <c r="F6" s="202"/>
    </row>
    <row r="7" spans="1:9">
      <c r="A7" s="189">
        <v>2</v>
      </c>
      <c r="B7" s="173" t="s">
        <v>75</v>
      </c>
      <c r="C7" s="173" t="s">
        <v>23</v>
      </c>
      <c r="D7" s="202"/>
      <c r="E7" s="202"/>
      <c r="F7" s="202"/>
    </row>
    <row r="8" spans="1:9">
      <c r="A8" s="189">
        <v>3</v>
      </c>
      <c r="B8" s="173" t="s">
        <v>76</v>
      </c>
      <c r="C8" s="173" t="s">
        <v>23</v>
      </c>
      <c r="D8" s="202"/>
      <c r="E8" s="202"/>
      <c r="F8" s="202"/>
    </row>
    <row r="9" spans="1:9">
      <c r="A9" s="189">
        <v>4</v>
      </c>
      <c r="B9" s="173" t="s">
        <v>77</v>
      </c>
      <c r="C9" s="173" t="s">
        <v>23</v>
      </c>
      <c r="D9" s="202"/>
      <c r="E9" s="202"/>
      <c r="F9" s="202"/>
    </row>
    <row r="10" spans="1:9" ht="26.25">
      <c r="A10" s="189" t="s">
        <v>238</v>
      </c>
      <c r="B10" s="171" t="s">
        <v>86</v>
      </c>
      <c r="C10" s="173" t="s">
        <v>23</v>
      </c>
      <c r="D10" s="202"/>
      <c r="E10" s="202"/>
      <c r="F10" s="202"/>
    </row>
    <row r="11" spans="1:9">
      <c r="A11" s="189">
        <v>5</v>
      </c>
      <c r="B11" s="173" t="s">
        <v>78</v>
      </c>
      <c r="C11" s="173" t="s">
        <v>23</v>
      </c>
      <c r="D11" s="200">
        <f>SUM(D12:D16)</f>
        <v>0</v>
      </c>
      <c r="E11" s="200">
        <f t="shared" ref="E11:F11" si="0">SUM(E12:E16)</f>
        <v>0</v>
      </c>
      <c r="F11" s="200">
        <f t="shared" si="0"/>
        <v>0</v>
      </c>
    </row>
    <row r="12" spans="1:9">
      <c r="A12" s="189" t="s">
        <v>239</v>
      </c>
      <c r="B12" s="173"/>
      <c r="C12" s="173" t="s">
        <v>23</v>
      </c>
      <c r="D12" s="202"/>
      <c r="E12" s="202"/>
      <c r="F12" s="202"/>
    </row>
    <row r="13" spans="1:9">
      <c r="A13" s="189" t="s">
        <v>240</v>
      </c>
      <c r="B13" s="173"/>
      <c r="C13" s="173" t="s">
        <v>23</v>
      </c>
      <c r="D13" s="202"/>
      <c r="E13" s="202"/>
      <c r="F13" s="202"/>
    </row>
    <row r="14" spans="1:9">
      <c r="A14" s="189" t="s">
        <v>241</v>
      </c>
      <c r="B14" s="173"/>
      <c r="C14" s="173" t="s">
        <v>23</v>
      </c>
      <c r="D14" s="202"/>
      <c r="E14" s="202"/>
      <c r="F14" s="202"/>
    </row>
    <row r="15" spans="1:9">
      <c r="A15" s="189" t="s">
        <v>242</v>
      </c>
      <c r="B15" s="173"/>
      <c r="C15" s="173" t="s">
        <v>23</v>
      </c>
      <c r="D15" s="202"/>
      <c r="E15" s="202"/>
      <c r="F15" s="202"/>
    </row>
    <row r="16" spans="1:9">
      <c r="A16" s="189" t="s">
        <v>243</v>
      </c>
      <c r="B16" s="173"/>
      <c r="C16" s="173" t="s">
        <v>23</v>
      </c>
      <c r="D16" s="202"/>
      <c r="E16" s="202"/>
      <c r="F16" s="202"/>
    </row>
    <row r="17" spans="1:8">
      <c r="A17" s="189" t="s">
        <v>129</v>
      </c>
      <c r="B17" s="182" t="s">
        <v>236</v>
      </c>
      <c r="C17" s="173" t="s">
        <v>23</v>
      </c>
      <c r="D17" s="200">
        <f>D5+D7+D8+D9+D11</f>
        <v>0</v>
      </c>
      <c r="E17" s="200">
        <f t="shared" ref="E17:F17" si="1">E5+E7+E8+E9+E11</f>
        <v>0</v>
      </c>
      <c r="F17" s="200">
        <f t="shared" si="1"/>
        <v>0</v>
      </c>
    </row>
    <row r="18" spans="1:8">
      <c r="A18" s="189" t="s">
        <v>244</v>
      </c>
      <c r="B18" s="182" t="s">
        <v>79</v>
      </c>
      <c r="C18" s="173" t="s">
        <v>23</v>
      </c>
      <c r="D18" s="203"/>
      <c r="E18" s="203"/>
      <c r="F18" s="203"/>
    </row>
    <row r="19" spans="1:8">
      <c r="A19" s="189" t="s">
        <v>245</v>
      </c>
      <c r="B19" s="182" t="s">
        <v>80</v>
      </c>
      <c r="C19" s="173" t="s">
        <v>23</v>
      </c>
      <c r="D19" s="202"/>
      <c r="E19" s="202"/>
      <c r="F19" s="202"/>
    </row>
    <row r="20" spans="1:8" ht="45.75" customHeight="1">
      <c r="A20" s="183"/>
      <c r="B20" s="320" t="s">
        <v>91</v>
      </c>
      <c r="C20" s="321"/>
      <c r="D20" s="321"/>
      <c r="E20" s="321"/>
      <c r="F20" s="321"/>
    </row>
    <row r="21" spans="1:8">
      <c r="A21" s="87"/>
      <c r="B21" s="87"/>
      <c r="C21" s="87"/>
      <c r="D21" s="87"/>
      <c r="E21" s="87"/>
      <c r="F21" s="87"/>
    </row>
    <row r="22" spans="1:8">
      <c r="A22" s="87"/>
      <c r="B22" s="87"/>
      <c r="C22" s="87"/>
      <c r="D22" s="87"/>
      <c r="E22" s="87"/>
      <c r="F22" s="86" t="s">
        <v>7</v>
      </c>
    </row>
    <row r="23" spans="1:8" ht="15.75">
      <c r="A23" s="87"/>
      <c r="B23" s="87"/>
      <c r="C23" s="87"/>
      <c r="D23" s="87"/>
      <c r="E23" s="87"/>
      <c r="F23" s="87"/>
      <c r="H23" s="1"/>
    </row>
    <row r="24" spans="1:8">
      <c r="A24" s="87"/>
      <c r="B24" s="87"/>
      <c r="C24" s="87"/>
      <c r="D24" s="87"/>
      <c r="E24" s="87"/>
      <c r="F24" s="87" t="s">
        <v>8</v>
      </c>
    </row>
    <row r="25" spans="1:8">
      <c r="A25" s="80"/>
      <c r="B25" s="80"/>
      <c r="C25" s="80"/>
      <c r="D25" s="80"/>
      <c r="E25" s="80"/>
      <c r="F25" s="80"/>
    </row>
  </sheetData>
  <mergeCells count="3">
    <mergeCell ref="B20:F20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51"/>
  <sheetViews>
    <sheetView topLeftCell="A13" workbookViewId="0">
      <selection activeCell="E26" sqref="E26"/>
    </sheetView>
  </sheetViews>
  <sheetFormatPr defaultRowHeight="15"/>
  <cols>
    <col min="3" max="3" width="36.85546875" customWidth="1"/>
    <col min="4" max="4" width="13.5703125" customWidth="1"/>
    <col min="5" max="5" width="14.85546875" customWidth="1"/>
    <col min="6" max="6" width="18.42578125" customWidth="1"/>
    <col min="7" max="7" width="21.42578125" customWidth="1"/>
    <col min="10" max="10" width="11.42578125" bestFit="1" customWidth="1"/>
  </cols>
  <sheetData>
    <row r="1" spans="1:8">
      <c r="A1" s="10"/>
      <c r="B1" s="11"/>
      <c r="C1" s="11"/>
      <c r="D1" s="11"/>
      <c r="E1" s="11"/>
      <c r="F1" s="11"/>
      <c r="G1" s="11"/>
      <c r="H1" s="12"/>
    </row>
    <row r="2" spans="1:8">
      <c r="A2" s="13"/>
      <c r="B2" s="295" t="s">
        <v>122</v>
      </c>
      <c r="C2" s="296"/>
      <c r="D2" s="296"/>
      <c r="E2" s="296"/>
      <c r="F2" s="296"/>
      <c r="G2" s="297"/>
      <c r="H2" s="42"/>
    </row>
    <row r="3" spans="1:8" ht="15.75" thickBot="1">
      <c r="A3" s="13"/>
      <c r="B3" s="298" t="str">
        <f>IF(Титульный!E5="","Организация не указана",Титульный!E5)</f>
        <v>Организация не указана</v>
      </c>
      <c r="C3" s="299"/>
      <c r="D3" s="299"/>
      <c r="E3" s="299"/>
      <c r="F3" s="299"/>
      <c r="G3" s="300"/>
      <c r="H3" s="42"/>
    </row>
    <row r="4" spans="1:8">
      <c r="A4" s="13"/>
      <c r="B4" s="43"/>
      <c r="C4" s="43"/>
      <c r="D4" s="43"/>
      <c r="E4" s="43"/>
      <c r="F4" s="43"/>
      <c r="G4" s="43"/>
      <c r="H4" s="42"/>
    </row>
    <row r="5" spans="1:8">
      <c r="A5" s="13"/>
      <c r="B5" s="301" t="s">
        <v>0</v>
      </c>
      <c r="C5" s="301" t="s">
        <v>20</v>
      </c>
      <c r="D5" s="301" t="s">
        <v>123</v>
      </c>
      <c r="E5" s="301" t="s">
        <v>284</v>
      </c>
      <c r="F5" s="303" t="s">
        <v>285</v>
      </c>
      <c r="G5" s="303" t="s">
        <v>286</v>
      </c>
      <c r="H5" s="42"/>
    </row>
    <row r="6" spans="1:8" ht="27" customHeight="1">
      <c r="A6" s="13"/>
      <c r="B6" s="301"/>
      <c r="C6" s="301"/>
      <c r="D6" s="301"/>
      <c r="E6" s="302"/>
      <c r="F6" s="302"/>
      <c r="G6" s="302"/>
      <c r="H6" s="42"/>
    </row>
    <row r="7" spans="1:8">
      <c r="A7" s="13"/>
      <c r="B7" s="44" t="s">
        <v>124</v>
      </c>
      <c r="C7" s="44" t="s">
        <v>125</v>
      </c>
      <c r="D7" s="44" t="s">
        <v>126</v>
      </c>
      <c r="E7" s="44" t="s">
        <v>127</v>
      </c>
      <c r="F7" s="44" t="s">
        <v>128</v>
      </c>
      <c r="G7" s="44" t="s">
        <v>129</v>
      </c>
      <c r="H7" s="42"/>
    </row>
    <row r="8" spans="1:8">
      <c r="A8" s="13"/>
      <c r="B8" s="45" t="s">
        <v>124</v>
      </c>
      <c r="C8" s="46" t="s">
        <v>278</v>
      </c>
      <c r="D8" s="47" t="s">
        <v>130</v>
      </c>
      <c r="E8" s="48">
        <f>SUM(E9:E10)</f>
        <v>0</v>
      </c>
      <c r="F8" s="48">
        <f t="shared" ref="F8:G8" si="0">SUM(F9:F10)</f>
        <v>0</v>
      </c>
      <c r="G8" s="48">
        <f t="shared" si="0"/>
        <v>0</v>
      </c>
      <c r="H8" s="42"/>
    </row>
    <row r="9" spans="1:8">
      <c r="A9" s="13"/>
      <c r="B9" s="50" t="s">
        <v>49</v>
      </c>
      <c r="C9" s="51" t="s">
        <v>279</v>
      </c>
      <c r="D9" s="52" t="s">
        <v>130</v>
      </c>
      <c r="E9" s="57">
        <f>'Фин-эк показ'!D7</f>
        <v>0</v>
      </c>
      <c r="F9" s="57">
        <f>'Фин-эк показ'!E7</f>
        <v>0</v>
      </c>
      <c r="G9" s="57">
        <f>'Фин-эк показ'!F7</f>
        <v>0</v>
      </c>
      <c r="H9" s="42"/>
    </row>
    <row r="10" spans="1:8">
      <c r="A10" s="13"/>
      <c r="B10" s="50" t="s">
        <v>48</v>
      </c>
      <c r="C10" s="51" t="s">
        <v>280</v>
      </c>
      <c r="D10" s="52" t="s">
        <v>130</v>
      </c>
      <c r="E10" s="58"/>
      <c r="F10" s="58"/>
      <c r="G10" s="58"/>
      <c r="H10" s="42"/>
    </row>
    <row r="11" spans="1:8" ht="78.75" customHeight="1">
      <c r="A11" s="14"/>
      <c r="B11" s="45" t="s">
        <v>125</v>
      </c>
      <c r="C11" s="46" t="s">
        <v>267</v>
      </c>
      <c r="D11" s="47" t="s">
        <v>130</v>
      </c>
      <c r="E11" s="48">
        <f>E12+E20+E21</f>
        <v>0</v>
      </c>
      <c r="F11" s="48">
        <f>F12+F20+F21</f>
        <v>0</v>
      </c>
      <c r="G11" s="48">
        <f>G12+G20+G21</f>
        <v>0</v>
      </c>
      <c r="H11" s="49"/>
    </row>
    <row r="12" spans="1:8" ht="33.75" customHeight="1">
      <c r="A12" s="13"/>
      <c r="B12" s="50" t="s">
        <v>268</v>
      </c>
      <c r="C12" s="51" t="s">
        <v>131</v>
      </c>
      <c r="D12" s="52" t="s">
        <v>130</v>
      </c>
      <c r="E12" s="48">
        <f>E13+E16+E17+E19+E18</f>
        <v>0</v>
      </c>
      <c r="F12" s="48">
        <f>F13+F16+F17+F19+F18</f>
        <v>0</v>
      </c>
      <c r="G12" s="48">
        <f>G13+G16+G17+G19+G18</f>
        <v>0</v>
      </c>
      <c r="H12" s="42"/>
    </row>
    <row r="13" spans="1:8" ht="45" customHeight="1">
      <c r="A13" s="13"/>
      <c r="B13" s="50" t="s">
        <v>269</v>
      </c>
      <c r="C13" s="53" t="s">
        <v>132</v>
      </c>
      <c r="D13" s="52" t="s">
        <v>130</v>
      </c>
      <c r="E13" s="48">
        <f>ФОТ!L25</f>
        <v>0</v>
      </c>
      <c r="F13" s="48">
        <f>ФОТ!V25</f>
        <v>0</v>
      </c>
      <c r="G13" s="54">
        <f>ФОТ!AF25</f>
        <v>0</v>
      </c>
      <c r="H13" s="42"/>
    </row>
    <row r="14" spans="1:8" ht="33.75" customHeight="1">
      <c r="A14" s="13"/>
      <c r="B14" s="50" t="s">
        <v>270</v>
      </c>
      <c r="C14" s="55" t="s">
        <v>133</v>
      </c>
      <c r="D14" s="52" t="s">
        <v>106</v>
      </c>
      <c r="E14" s="48">
        <f>ФОТ!D25</f>
        <v>0</v>
      </c>
      <c r="F14" s="48">
        <f>ФОТ!N25</f>
        <v>0</v>
      </c>
      <c r="G14" s="54">
        <f>ФОТ!X25</f>
        <v>0</v>
      </c>
      <c r="H14" s="42"/>
    </row>
    <row r="15" spans="1:8" ht="57" customHeight="1">
      <c r="A15" s="13"/>
      <c r="B15" s="50" t="s">
        <v>271</v>
      </c>
      <c r="C15" s="56" t="s">
        <v>134</v>
      </c>
      <c r="D15" s="52" t="s">
        <v>130</v>
      </c>
      <c r="E15" s="57" t="str">
        <f>IF(E14=0,"-",E13/E14/12)</f>
        <v>-</v>
      </c>
      <c r="F15" s="57" t="str">
        <f>IF(F14=0,"-",F13/F14/12)</f>
        <v>-</v>
      </c>
      <c r="G15" s="57" t="str">
        <f>IF(G14=0,"-",G13/G14/12)</f>
        <v>-</v>
      </c>
      <c r="H15" s="42"/>
    </row>
    <row r="16" spans="1:8" ht="43.5" customHeight="1">
      <c r="A16" s="13"/>
      <c r="B16" s="50" t="s">
        <v>272</v>
      </c>
      <c r="C16" s="53" t="s">
        <v>135</v>
      </c>
      <c r="D16" s="52" t="s">
        <v>130</v>
      </c>
      <c r="E16" s="58"/>
      <c r="F16" s="58"/>
      <c r="G16" s="59"/>
      <c r="H16" s="42"/>
    </row>
    <row r="17" spans="1:10" ht="49.5" customHeight="1">
      <c r="A17" s="13"/>
      <c r="B17" s="50" t="s">
        <v>273</v>
      </c>
      <c r="C17" s="60" t="s">
        <v>136</v>
      </c>
      <c r="D17" s="52" t="s">
        <v>130</v>
      </c>
      <c r="E17" s="48">
        <f>Аморт!H38</f>
        <v>0</v>
      </c>
      <c r="F17" s="48">
        <f>Аморт!M38</f>
        <v>0</v>
      </c>
      <c r="G17" s="54">
        <f>Аморт!R38</f>
        <v>0</v>
      </c>
      <c r="H17" s="42"/>
    </row>
    <row r="18" spans="1:10" ht="49.5" customHeight="1">
      <c r="A18" s="13"/>
      <c r="B18" s="50" t="s">
        <v>274</v>
      </c>
      <c r="C18" s="60" t="s">
        <v>41</v>
      </c>
      <c r="D18" s="52" t="s">
        <v>130</v>
      </c>
      <c r="E18" s="48">
        <f>'Материальные расходы'!F25</f>
        <v>0</v>
      </c>
      <c r="F18" s="48">
        <f>'Материальные расходы'!I25</f>
        <v>0</v>
      </c>
      <c r="G18" s="54">
        <f>'Материальные расходы'!L25</f>
        <v>0</v>
      </c>
      <c r="H18" s="42"/>
    </row>
    <row r="19" spans="1:10" ht="56.25" customHeight="1">
      <c r="A19" s="13"/>
      <c r="B19" s="50" t="s">
        <v>275</v>
      </c>
      <c r="C19" s="53" t="s">
        <v>43</v>
      </c>
      <c r="D19" s="52" t="s">
        <v>130</v>
      </c>
      <c r="E19" s="48">
        <f>Прочие!C37</f>
        <v>0</v>
      </c>
      <c r="F19" s="48">
        <f>Прочие!E37</f>
        <v>0</v>
      </c>
      <c r="G19" s="54">
        <f>Прочие!G37</f>
        <v>0</v>
      </c>
      <c r="H19" s="42"/>
    </row>
    <row r="20" spans="1:10" ht="45" customHeight="1">
      <c r="A20" s="13"/>
      <c r="B20" s="50" t="s">
        <v>276</v>
      </c>
      <c r="C20" s="51" t="s">
        <v>137</v>
      </c>
      <c r="D20" s="52" t="s">
        <v>130</v>
      </c>
      <c r="E20" s="48">
        <f>'Распределение ОХР'!D9</f>
        <v>0</v>
      </c>
      <c r="F20" s="48">
        <f>'Распределение ОХР'!E9</f>
        <v>0</v>
      </c>
      <c r="G20" s="48">
        <f>'Распределение ОХР'!F9</f>
        <v>0</v>
      </c>
      <c r="H20" s="42"/>
    </row>
    <row r="21" spans="1:10" ht="22.5" customHeight="1">
      <c r="A21" s="13"/>
      <c r="B21" s="50" t="s">
        <v>277</v>
      </c>
      <c r="C21" s="51" t="s">
        <v>138</v>
      </c>
      <c r="D21" s="52" t="s">
        <v>130</v>
      </c>
      <c r="E21" s="48">
        <f>'Необх. прибыль'!D18</f>
        <v>0</v>
      </c>
      <c r="F21" s="48">
        <f>'Необх. прибыль'!E18</f>
        <v>0</v>
      </c>
      <c r="G21" s="54">
        <f>'Необх. прибыль'!F18</f>
        <v>0</v>
      </c>
      <c r="H21" s="42"/>
    </row>
    <row r="22" spans="1:10" ht="33.75" customHeight="1">
      <c r="A22" s="14"/>
      <c r="B22" s="61" t="s">
        <v>126</v>
      </c>
      <c r="C22" s="46" t="s">
        <v>139</v>
      </c>
      <c r="D22" s="62" t="s">
        <v>44</v>
      </c>
      <c r="E22" s="48" t="str">
        <f>IFERROR(E21/E11,"")</f>
        <v/>
      </c>
      <c r="F22" s="48" t="str">
        <f t="shared" ref="F22:G22" si="1">IFERROR(F21/F11,"")</f>
        <v/>
      </c>
      <c r="G22" s="48" t="str">
        <f t="shared" si="1"/>
        <v/>
      </c>
      <c r="H22" s="49"/>
      <c r="J22" s="17"/>
    </row>
    <row r="23" spans="1:10" ht="83.25" customHeight="1">
      <c r="A23" s="14"/>
      <c r="B23" s="61" t="s">
        <v>127</v>
      </c>
      <c r="C23" s="46" t="s">
        <v>140</v>
      </c>
      <c r="D23" s="63" t="s">
        <v>141</v>
      </c>
      <c r="E23" s="48">
        <f>ПП!D17</f>
        <v>0</v>
      </c>
      <c r="F23" s="48">
        <f>ПП!F17</f>
        <v>0</v>
      </c>
      <c r="G23" s="54">
        <f>ПП!H17</f>
        <v>0</v>
      </c>
      <c r="H23" s="49"/>
    </row>
    <row r="24" spans="1:10" ht="33.75" customHeight="1">
      <c r="A24" s="14"/>
      <c r="B24" s="61" t="s">
        <v>128</v>
      </c>
      <c r="C24" s="64" t="s">
        <v>142</v>
      </c>
      <c r="D24" s="47" t="s">
        <v>143</v>
      </c>
      <c r="E24" s="65" t="str">
        <f>IF(E23=0,"0",E11/E23)</f>
        <v>0</v>
      </c>
      <c r="F24" s="65" t="str">
        <f t="shared" ref="F24:G24" si="2">IF(F23=0,"0",F11/F23)</f>
        <v>0</v>
      </c>
      <c r="G24" s="65" t="str">
        <f t="shared" si="2"/>
        <v>0</v>
      </c>
      <c r="H24" s="49"/>
    </row>
    <row r="25" spans="1:10" ht="56.25" customHeight="1">
      <c r="A25" s="14"/>
      <c r="B25" s="61" t="s">
        <v>129</v>
      </c>
      <c r="C25" s="64" t="s">
        <v>144</v>
      </c>
      <c r="D25" s="66"/>
      <c r="E25" s="67"/>
      <c r="F25" s="67"/>
      <c r="G25" s="68"/>
      <c r="H25" s="49"/>
    </row>
    <row r="26" spans="1:10">
      <c r="A26" s="13"/>
      <c r="B26" s="50" t="s">
        <v>217</v>
      </c>
      <c r="C26" s="69" t="s">
        <v>145</v>
      </c>
      <c r="D26" s="70" t="s">
        <v>130</v>
      </c>
      <c r="E26" s="71">
        <f>(E24*$E$37)/60</f>
        <v>0</v>
      </c>
      <c r="F26" s="71">
        <f>(F24*$E$37)/60</f>
        <v>0</v>
      </c>
      <c r="G26" s="71">
        <f>(G24*$E$37)/60</f>
        <v>0</v>
      </c>
      <c r="H26" s="42"/>
    </row>
    <row r="27" spans="1:10">
      <c r="A27" s="13"/>
      <c r="B27" s="50" t="s">
        <v>218</v>
      </c>
      <c r="C27" s="69" t="s">
        <v>146</v>
      </c>
      <c r="D27" s="70" t="s">
        <v>130</v>
      </c>
      <c r="E27" s="71">
        <f>(E24*$E$38)/60</f>
        <v>0</v>
      </c>
      <c r="F27" s="71">
        <f>(F24*$E$38)/60</f>
        <v>0</v>
      </c>
      <c r="G27" s="71">
        <f>(G24*$E$38)/60</f>
        <v>0</v>
      </c>
      <c r="H27" s="42"/>
    </row>
    <row r="28" spans="1:10">
      <c r="A28" s="13"/>
      <c r="B28" s="50" t="s">
        <v>219</v>
      </c>
      <c r="C28" s="69" t="s">
        <v>147</v>
      </c>
      <c r="D28" s="70" t="s">
        <v>130</v>
      </c>
      <c r="E28" s="71">
        <f>(E24*$E$39)/60</f>
        <v>0</v>
      </c>
      <c r="F28" s="71">
        <f>(F24*$E$39)/60</f>
        <v>0</v>
      </c>
      <c r="G28" s="71">
        <f>(G24*$E$39)/60</f>
        <v>0</v>
      </c>
      <c r="H28" s="42"/>
    </row>
    <row r="29" spans="1:10">
      <c r="A29" s="13"/>
      <c r="B29" s="50" t="s">
        <v>220</v>
      </c>
      <c r="C29" s="69" t="s">
        <v>148</v>
      </c>
      <c r="D29" s="70" t="s">
        <v>130</v>
      </c>
      <c r="E29" s="71">
        <f>(E24*$E$40)/60</f>
        <v>0</v>
      </c>
      <c r="F29" s="71">
        <f>(F24*$E$40)/60</f>
        <v>0</v>
      </c>
      <c r="G29" s="71">
        <f>(G24*$E$40)/60</f>
        <v>0</v>
      </c>
      <c r="H29" s="42"/>
    </row>
    <row r="30" spans="1:10">
      <c r="A30" s="13"/>
      <c r="B30" s="50" t="s">
        <v>221</v>
      </c>
      <c r="C30" s="69" t="s">
        <v>149</v>
      </c>
      <c r="D30" s="70" t="s">
        <v>130</v>
      </c>
      <c r="E30" s="71">
        <f>(E24*$E$41)/60</f>
        <v>0</v>
      </c>
      <c r="F30" s="71">
        <f>(F24*$E$41)/60</f>
        <v>0</v>
      </c>
      <c r="G30" s="71">
        <f>(G24*$E$41)/60</f>
        <v>0</v>
      </c>
      <c r="H30" s="42"/>
    </row>
    <row r="31" spans="1:10">
      <c r="A31" s="13"/>
      <c r="B31" s="50" t="s">
        <v>222</v>
      </c>
      <c r="C31" s="69" t="s">
        <v>150</v>
      </c>
      <c r="D31" s="70" t="s">
        <v>130</v>
      </c>
      <c r="E31" s="71">
        <f>(E24*$E$42)/60</f>
        <v>0</v>
      </c>
      <c r="F31" s="71">
        <f>(F24*$E$42)/60</f>
        <v>0</v>
      </c>
      <c r="G31" s="71">
        <f>(G24*$E$42)/60</f>
        <v>0</v>
      </c>
      <c r="H31" s="42"/>
    </row>
    <row r="32" spans="1:10">
      <c r="A32" s="13"/>
      <c r="B32" s="50" t="s">
        <v>223</v>
      </c>
      <c r="C32" s="69" t="s">
        <v>151</v>
      </c>
      <c r="D32" s="70" t="s">
        <v>130</v>
      </c>
      <c r="E32" s="71">
        <f>(E24*$E$43)/60</f>
        <v>0</v>
      </c>
      <c r="F32" s="71">
        <f>(F24*$E$43)/60</f>
        <v>0</v>
      </c>
      <c r="G32" s="71">
        <f>(G24*$E$43)/60</f>
        <v>0</v>
      </c>
      <c r="H32" s="42"/>
    </row>
    <row r="33" spans="1:8">
      <c r="A33" s="13"/>
      <c r="B33" s="50" t="s">
        <v>224</v>
      </c>
      <c r="C33" s="69" t="s">
        <v>152</v>
      </c>
      <c r="D33" s="70" t="s">
        <v>130</v>
      </c>
      <c r="E33" s="71">
        <f>(E24*$E$44)/60</f>
        <v>0</v>
      </c>
      <c r="F33" s="71">
        <f>(F24*$E$44)/60</f>
        <v>0</v>
      </c>
      <c r="G33" s="71">
        <f>(G24*$E$44)/60</f>
        <v>0</v>
      </c>
      <c r="H33" s="42"/>
    </row>
    <row r="34" spans="1:8">
      <c r="A34" s="13"/>
      <c r="B34" s="50" t="s">
        <v>225</v>
      </c>
      <c r="C34" s="69" t="s">
        <v>153</v>
      </c>
      <c r="D34" s="70" t="s">
        <v>130</v>
      </c>
      <c r="E34" s="71">
        <f>(E24*$E$45)/60</f>
        <v>0</v>
      </c>
      <c r="F34" s="71">
        <f>(F24*$E$45)/60</f>
        <v>0</v>
      </c>
      <c r="G34" s="71">
        <f>(G24*$E$45)/60</f>
        <v>0</v>
      </c>
      <c r="H34" s="42"/>
    </row>
    <row r="35" spans="1:8">
      <c r="A35" s="13"/>
      <c r="B35" s="43"/>
      <c r="C35" s="43"/>
      <c r="D35" s="43"/>
      <c r="E35" s="43"/>
      <c r="F35" s="43"/>
      <c r="G35" s="43"/>
      <c r="H35" s="42"/>
    </row>
    <row r="36" spans="1:8" ht="15" customHeight="1">
      <c r="A36" s="13"/>
      <c r="B36" s="306" t="s">
        <v>226</v>
      </c>
      <c r="C36" s="307"/>
      <c r="D36" s="307"/>
      <c r="E36" s="308"/>
      <c r="F36" s="72"/>
      <c r="G36" s="43"/>
      <c r="H36" s="42"/>
    </row>
    <row r="37" spans="1:8">
      <c r="A37" s="13"/>
      <c r="B37" s="50">
        <v>1</v>
      </c>
      <c r="C37" s="73" t="s">
        <v>145</v>
      </c>
      <c r="D37" s="74" t="s">
        <v>154</v>
      </c>
      <c r="E37" s="75">
        <v>30</v>
      </c>
      <c r="F37" s="43"/>
      <c r="G37" s="43"/>
      <c r="H37" s="42"/>
    </row>
    <row r="38" spans="1:8">
      <c r="A38" s="13"/>
      <c r="B38" s="50">
        <v>2</v>
      </c>
      <c r="C38" s="73" t="s">
        <v>146</v>
      </c>
      <c r="D38" s="74" t="s">
        <v>154</v>
      </c>
      <c r="E38" s="75">
        <v>59</v>
      </c>
      <c r="F38" s="43"/>
      <c r="G38" s="43"/>
      <c r="H38" s="42"/>
    </row>
    <row r="39" spans="1:8">
      <c r="A39" s="13"/>
      <c r="B39" s="50">
        <v>3</v>
      </c>
      <c r="C39" s="73" t="s">
        <v>147</v>
      </c>
      <c r="D39" s="74" t="s">
        <v>154</v>
      </c>
      <c r="E39" s="75">
        <v>72</v>
      </c>
      <c r="F39" s="43"/>
      <c r="G39" s="43"/>
      <c r="H39" s="42"/>
    </row>
    <row r="40" spans="1:8">
      <c r="A40" s="13"/>
      <c r="B40" s="50">
        <v>4</v>
      </c>
      <c r="C40" s="73" t="s">
        <v>148</v>
      </c>
      <c r="D40" s="74" t="s">
        <v>154</v>
      </c>
      <c r="E40" s="75">
        <v>32</v>
      </c>
      <c r="F40" s="43"/>
      <c r="G40" s="43"/>
      <c r="H40" s="42"/>
    </row>
    <row r="41" spans="1:8">
      <c r="A41" s="13"/>
      <c r="B41" s="50">
        <v>5</v>
      </c>
      <c r="C41" s="73" t="s">
        <v>149</v>
      </c>
      <c r="D41" s="74" t="s">
        <v>154</v>
      </c>
      <c r="E41" s="75">
        <v>63</v>
      </c>
      <c r="F41" s="43"/>
      <c r="G41" s="43"/>
      <c r="H41" s="42"/>
    </row>
    <row r="42" spans="1:8">
      <c r="A42" s="13"/>
      <c r="B42" s="50">
        <v>6</v>
      </c>
      <c r="C42" s="73" t="s">
        <v>150</v>
      </c>
      <c r="D42" s="74" t="s">
        <v>154</v>
      </c>
      <c r="E42" s="75">
        <v>68</v>
      </c>
      <c r="F42" s="43"/>
      <c r="G42" s="43"/>
      <c r="H42" s="42"/>
    </row>
    <row r="43" spans="1:8">
      <c r="A43" s="13"/>
      <c r="B43" s="50">
        <v>7</v>
      </c>
      <c r="C43" s="73" t="s">
        <v>151</v>
      </c>
      <c r="D43" s="74" t="s">
        <v>154</v>
      </c>
      <c r="E43" s="75">
        <v>25</v>
      </c>
      <c r="F43" s="43"/>
      <c r="G43" s="43"/>
      <c r="H43" s="42"/>
    </row>
    <row r="44" spans="1:8">
      <c r="A44" s="13"/>
      <c r="B44" s="76">
        <v>8</v>
      </c>
      <c r="C44" s="77" t="s">
        <v>155</v>
      </c>
      <c r="D44" s="78" t="s">
        <v>154</v>
      </c>
      <c r="E44" s="79">
        <v>44</v>
      </c>
      <c r="F44" s="43"/>
      <c r="G44" s="43"/>
      <c r="H44" s="42"/>
    </row>
    <row r="45" spans="1:8">
      <c r="A45" s="13"/>
      <c r="B45" s="249">
        <v>9</v>
      </c>
      <c r="C45" s="250" t="s">
        <v>153</v>
      </c>
      <c r="D45" s="251" t="s">
        <v>154</v>
      </c>
      <c r="E45" s="252">
        <v>10</v>
      </c>
      <c r="F45" s="43"/>
      <c r="G45" s="43"/>
      <c r="H45" s="42"/>
    </row>
    <row r="46" spans="1:8" ht="46.5" customHeight="1">
      <c r="A46" s="18"/>
      <c r="B46" s="304" t="s">
        <v>227</v>
      </c>
      <c r="C46" s="305"/>
      <c r="D46" s="305"/>
      <c r="E46" s="305"/>
      <c r="F46" s="305"/>
      <c r="G46" s="305"/>
      <c r="H46" s="305"/>
    </row>
    <row r="47" spans="1:8">
      <c r="A47" s="18"/>
      <c r="B47" s="81"/>
      <c r="C47" s="82"/>
      <c r="D47" s="83"/>
      <c r="E47" s="84"/>
      <c r="F47" s="85"/>
      <c r="G47" s="85"/>
      <c r="H47" s="85"/>
    </row>
    <row r="48" spans="1:8">
      <c r="A48" s="18"/>
      <c r="B48" s="85"/>
      <c r="C48" s="85"/>
      <c r="D48" s="85"/>
      <c r="E48" s="85"/>
      <c r="F48" s="85"/>
      <c r="G48" s="85"/>
      <c r="H48" s="85"/>
    </row>
    <row r="49" spans="2:8">
      <c r="B49" s="80"/>
      <c r="C49" s="80"/>
      <c r="D49" s="80"/>
      <c r="E49" s="80"/>
      <c r="F49" s="86" t="s">
        <v>7</v>
      </c>
      <c r="G49" s="80"/>
      <c r="H49" s="80"/>
    </row>
    <row r="50" spans="2:8">
      <c r="B50" s="80"/>
      <c r="C50" s="80"/>
      <c r="D50" s="80"/>
      <c r="E50" s="80"/>
      <c r="F50" s="87"/>
      <c r="G50" s="80"/>
      <c r="H50" s="80"/>
    </row>
    <row r="51" spans="2:8">
      <c r="B51" s="80"/>
      <c r="C51" s="80"/>
      <c r="D51" s="80"/>
      <c r="E51" s="80"/>
      <c r="F51" s="87" t="s">
        <v>8</v>
      </c>
      <c r="G51" s="80"/>
      <c r="H51" s="80"/>
    </row>
  </sheetData>
  <sheetProtection formatCells="0" formatColumns="0"/>
  <mergeCells count="10">
    <mergeCell ref="B46:H46"/>
    <mergeCell ref="B36:E36"/>
    <mergeCell ref="D5:D6"/>
    <mergeCell ref="C5:C6"/>
    <mergeCell ref="B5:B6"/>
    <mergeCell ref="B2:G2"/>
    <mergeCell ref="B3:G3"/>
    <mergeCell ref="E5:E6"/>
    <mergeCell ref="F5:F6"/>
    <mergeCell ref="G5:G6"/>
  </mergeCells>
  <dataValidations count="2">
    <dataValidation type="decimal" allowBlank="1" showErrorMessage="1" errorTitle="Ошибка" error="Допускается ввод только неотрицательных чисел!" sqref="E16:G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E37:E45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K23"/>
  <sheetViews>
    <sheetView topLeftCell="A10" workbookViewId="0">
      <selection activeCell="G3" sqref="G3"/>
    </sheetView>
  </sheetViews>
  <sheetFormatPr defaultRowHeight="15"/>
  <cols>
    <col min="2" max="2" width="49.140625" customWidth="1"/>
    <col min="3" max="3" width="14.28515625" bestFit="1" customWidth="1"/>
    <col min="4" max="4" width="20.5703125" customWidth="1"/>
    <col min="5" max="5" width="16.140625" customWidth="1"/>
    <col min="6" max="6" width="20.5703125" customWidth="1"/>
    <col min="7" max="7" width="15.140625" customWidth="1"/>
    <col min="8" max="8" width="20.7109375" customWidth="1"/>
    <col min="11" max="11" width="13.7109375" customWidth="1"/>
  </cols>
  <sheetData>
    <row r="1" spans="1:11">
      <c r="A1" s="309" t="str">
        <f>IF(Титульный!E5="","Организация не указана",Титульный!E5)</f>
        <v>Организация не указана</v>
      </c>
      <c r="B1" s="310"/>
      <c r="C1" s="310"/>
      <c r="D1" s="310"/>
      <c r="E1" s="310"/>
      <c r="F1" s="310"/>
      <c r="G1" s="310"/>
      <c r="H1" s="311"/>
    </row>
    <row r="2" spans="1:11">
      <c r="A2" s="312" t="s">
        <v>0</v>
      </c>
      <c r="B2" s="314" t="s">
        <v>171</v>
      </c>
      <c r="C2" s="315" t="s">
        <v>284</v>
      </c>
      <c r="D2" s="316"/>
      <c r="E2" s="315" t="s">
        <v>287</v>
      </c>
      <c r="F2" s="317"/>
      <c r="G2" s="315" t="s">
        <v>288</v>
      </c>
      <c r="H2" s="317"/>
    </row>
    <row r="3" spans="1:11" ht="73.5" customHeight="1">
      <c r="A3" s="313"/>
      <c r="B3" s="313"/>
      <c r="C3" s="88" t="s">
        <v>182</v>
      </c>
      <c r="D3" s="88" t="s">
        <v>172</v>
      </c>
      <c r="E3" s="88" t="s">
        <v>182</v>
      </c>
      <c r="F3" s="88" t="s">
        <v>172</v>
      </c>
      <c r="G3" s="88" t="s">
        <v>182</v>
      </c>
      <c r="H3" s="88" t="s">
        <v>172</v>
      </c>
    </row>
    <row r="4" spans="1:11">
      <c r="A4" s="89">
        <v>1</v>
      </c>
      <c r="B4" s="90">
        <f>A4+1</f>
        <v>2</v>
      </c>
      <c r="C4" s="90">
        <f t="shared" ref="C4:H4" si="0">B4+1</f>
        <v>3</v>
      </c>
      <c r="D4" s="90">
        <f t="shared" si="0"/>
        <v>4</v>
      </c>
      <c r="E4" s="90">
        <f t="shared" si="0"/>
        <v>5</v>
      </c>
      <c r="F4" s="90">
        <f t="shared" si="0"/>
        <v>6</v>
      </c>
      <c r="G4" s="90">
        <f t="shared" si="0"/>
        <v>7</v>
      </c>
      <c r="H4" s="90">
        <f t="shared" si="0"/>
        <v>8</v>
      </c>
    </row>
    <row r="5" spans="1:11">
      <c r="A5" s="91">
        <v>1</v>
      </c>
      <c r="B5" s="92" t="s">
        <v>173</v>
      </c>
      <c r="C5" s="204"/>
      <c r="D5" s="205">
        <f>C5*Свод!$E$45</f>
        <v>0</v>
      </c>
      <c r="E5" s="204"/>
      <c r="F5" s="206">
        <f>E5*Свод!$E$45</f>
        <v>0</v>
      </c>
      <c r="G5" s="204"/>
      <c r="H5" s="206">
        <f>G5*Свод!$E$45</f>
        <v>0</v>
      </c>
    </row>
    <row r="6" spans="1:11" ht="51.75">
      <c r="A6" s="91">
        <f>A5+1</f>
        <v>2</v>
      </c>
      <c r="B6" s="93" t="s">
        <v>174</v>
      </c>
      <c r="C6" s="204"/>
      <c r="D6" s="205">
        <f>C6*Свод!$E$37</f>
        <v>0</v>
      </c>
      <c r="E6" s="204"/>
      <c r="F6" s="206">
        <f>E6*Свод!$E$37</f>
        <v>0</v>
      </c>
      <c r="G6" s="204"/>
      <c r="H6" s="206">
        <f>G6*Свод!$E$37</f>
        <v>0</v>
      </c>
    </row>
    <row r="7" spans="1:11" ht="64.5">
      <c r="A7" s="91">
        <f>A6+1</f>
        <v>3</v>
      </c>
      <c r="B7" s="93" t="s">
        <v>175</v>
      </c>
      <c r="C7" s="204"/>
      <c r="D7" s="205">
        <f>C7*Свод!$E$38</f>
        <v>0</v>
      </c>
      <c r="E7" s="204"/>
      <c r="F7" s="206">
        <f>E7*Свод!$E$38</f>
        <v>0</v>
      </c>
      <c r="G7" s="204"/>
      <c r="H7" s="206">
        <f>G7*Свод!$E$38</f>
        <v>0</v>
      </c>
      <c r="K7" s="15"/>
    </row>
    <row r="8" spans="1:11" ht="51.75">
      <c r="A8" s="91">
        <f t="shared" ref="A8" si="1">A7+1</f>
        <v>4</v>
      </c>
      <c r="B8" s="93" t="s">
        <v>176</v>
      </c>
      <c r="C8" s="204"/>
      <c r="D8" s="205">
        <f>C8*Свод!$E$39</f>
        <v>0</v>
      </c>
      <c r="E8" s="204"/>
      <c r="F8" s="206">
        <f>E8*Свод!$E$39</f>
        <v>0</v>
      </c>
      <c r="G8" s="204"/>
      <c r="H8" s="206">
        <f>G8*Свод!$E$39</f>
        <v>0</v>
      </c>
    </row>
    <row r="9" spans="1:11" ht="53.25" customHeight="1">
      <c r="A9" s="91">
        <f t="shared" ref="A9:A19" si="2">A8+1</f>
        <v>5</v>
      </c>
      <c r="B9" s="93" t="s">
        <v>6</v>
      </c>
      <c r="C9" s="204"/>
      <c r="D9" s="205">
        <f>C9*Свод!$E$40</f>
        <v>0</v>
      </c>
      <c r="E9" s="204"/>
      <c r="F9" s="206">
        <f>E9*Свод!$E$40</f>
        <v>0</v>
      </c>
      <c r="G9" s="204"/>
      <c r="H9" s="206">
        <f>G9*Свод!$E$40</f>
        <v>0</v>
      </c>
    </row>
    <row r="10" spans="1:11" ht="50.25" customHeight="1">
      <c r="A10" s="91">
        <f t="shared" si="2"/>
        <v>6</v>
      </c>
      <c r="B10" s="93" t="s">
        <v>177</v>
      </c>
      <c r="C10" s="204"/>
      <c r="D10" s="205">
        <f>C10*Свод!$E$41</f>
        <v>0</v>
      </c>
      <c r="E10" s="204"/>
      <c r="F10" s="206">
        <f>E10*Свод!$E$41</f>
        <v>0</v>
      </c>
      <c r="G10" s="204"/>
      <c r="H10" s="206">
        <f>G10*Свод!$E$41</f>
        <v>0</v>
      </c>
    </row>
    <row r="11" spans="1:11" ht="36.75" customHeight="1">
      <c r="A11" s="91">
        <f t="shared" si="2"/>
        <v>7</v>
      </c>
      <c r="B11" s="93" t="s">
        <v>178</v>
      </c>
      <c r="C11" s="204"/>
      <c r="D11" s="205">
        <f>C11*Свод!$E$42</f>
        <v>0</v>
      </c>
      <c r="E11" s="204"/>
      <c r="F11" s="206">
        <f>E11*Свод!$E$42</f>
        <v>0</v>
      </c>
      <c r="G11" s="204"/>
      <c r="H11" s="206">
        <f>G11*Свод!$E$42</f>
        <v>0</v>
      </c>
    </row>
    <row r="12" spans="1:11" ht="57.75" customHeight="1">
      <c r="A12" s="91">
        <f t="shared" si="2"/>
        <v>8</v>
      </c>
      <c r="B12" s="93" t="s">
        <v>183</v>
      </c>
      <c r="C12" s="204"/>
      <c r="D12" s="205">
        <f>C12*Свод!$E$43</f>
        <v>0</v>
      </c>
      <c r="E12" s="204"/>
      <c r="F12" s="206">
        <f>E12*Свод!$E$43</f>
        <v>0</v>
      </c>
      <c r="G12" s="204"/>
      <c r="H12" s="206">
        <f>G12*Свод!$E$43</f>
        <v>0</v>
      </c>
    </row>
    <row r="13" spans="1:11" ht="39">
      <c r="A13" s="91">
        <f t="shared" si="2"/>
        <v>9</v>
      </c>
      <c r="B13" s="93" t="s">
        <v>179</v>
      </c>
      <c r="C13" s="204"/>
      <c r="D13" s="205">
        <f>C13*Свод!$E$43</f>
        <v>0</v>
      </c>
      <c r="E13" s="204"/>
      <c r="F13" s="206">
        <f>E13*Свод!$E$43</f>
        <v>0</v>
      </c>
      <c r="G13" s="204"/>
      <c r="H13" s="206">
        <f>G13*Свод!$E$43</f>
        <v>0</v>
      </c>
    </row>
    <row r="14" spans="1:11" ht="64.5">
      <c r="A14" s="91">
        <f t="shared" si="2"/>
        <v>10</v>
      </c>
      <c r="B14" s="93" t="s">
        <v>184</v>
      </c>
      <c r="C14" s="204"/>
      <c r="D14" s="205">
        <f>C14*Свод!$E$44</f>
        <v>0</v>
      </c>
      <c r="E14" s="204"/>
      <c r="F14" s="206">
        <f>E14*Свод!$E$44</f>
        <v>0</v>
      </c>
      <c r="G14" s="204"/>
      <c r="H14" s="206">
        <f>G14*Свод!$E$44</f>
        <v>0</v>
      </c>
    </row>
    <row r="15" spans="1:11" ht="49.5" customHeight="1">
      <c r="A15" s="91">
        <f t="shared" si="2"/>
        <v>11</v>
      </c>
      <c r="B15" s="93" t="s">
        <v>185</v>
      </c>
      <c r="C15" s="204"/>
      <c r="D15" s="205">
        <f>C15*Свод!$E$44</f>
        <v>0</v>
      </c>
      <c r="E15" s="204"/>
      <c r="F15" s="206">
        <f>E15*Свод!$E$44</f>
        <v>0</v>
      </c>
      <c r="G15" s="204"/>
      <c r="H15" s="206">
        <f>G15*Свод!$E$44</f>
        <v>0</v>
      </c>
    </row>
    <row r="16" spans="1:11">
      <c r="A16" s="91">
        <f t="shared" si="2"/>
        <v>12</v>
      </c>
      <c r="B16" s="94" t="s">
        <v>160</v>
      </c>
      <c r="C16" s="206">
        <f t="shared" ref="C16" si="3">SUM(C5:C15)</f>
        <v>0</v>
      </c>
      <c r="D16" s="205">
        <f>SUM(D5:D15)</f>
        <v>0</v>
      </c>
      <c r="E16" s="206">
        <f t="shared" ref="E16:H16" si="4">SUM(E5:E15)</f>
        <v>0</v>
      </c>
      <c r="F16" s="206">
        <f t="shared" si="4"/>
        <v>0</v>
      </c>
      <c r="G16" s="206">
        <f t="shared" si="4"/>
        <v>0</v>
      </c>
      <c r="H16" s="206">
        <f t="shared" si="4"/>
        <v>0</v>
      </c>
    </row>
    <row r="17" spans="1:8" ht="39.75" customHeight="1">
      <c r="A17" s="91">
        <f t="shared" si="2"/>
        <v>13</v>
      </c>
      <c r="B17" s="96" t="s">
        <v>180</v>
      </c>
      <c r="C17" s="207"/>
      <c r="D17" s="205">
        <f>D16/60</f>
        <v>0</v>
      </c>
      <c r="E17" s="208"/>
      <c r="F17" s="206">
        <f>F16/60</f>
        <v>0</v>
      </c>
      <c r="G17" s="208"/>
      <c r="H17" s="206">
        <f>H16/60</f>
        <v>0</v>
      </c>
    </row>
    <row r="18" spans="1:8" ht="39" customHeight="1">
      <c r="A18" s="91">
        <f t="shared" si="2"/>
        <v>14</v>
      </c>
      <c r="B18" s="97" t="s">
        <v>161</v>
      </c>
      <c r="C18" s="207"/>
      <c r="D18" s="205" t="str">
        <f>'Фонд раб.времени'!E14</f>
        <v/>
      </c>
      <c r="E18" s="208"/>
      <c r="F18" s="205" t="str">
        <f>'Фонд раб.времени'!F14</f>
        <v/>
      </c>
      <c r="G18" s="208"/>
      <c r="H18" s="205" t="str">
        <f>'Фонд раб.времени'!G14</f>
        <v/>
      </c>
    </row>
    <row r="19" spans="1:8">
      <c r="A19" s="91">
        <f t="shared" si="2"/>
        <v>15</v>
      </c>
      <c r="B19" s="92" t="s">
        <v>181</v>
      </c>
      <c r="C19" s="207"/>
      <c r="D19" s="206" t="str">
        <f>IFERROR(D17/D18,"")</f>
        <v/>
      </c>
      <c r="E19" s="208"/>
      <c r="F19" s="206" t="str">
        <f>IFERROR(F17/F18,"")</f>
        <v/>
      </c>
      <c r="G19" s="208"/>
      <c r="H19" s="206" t="str">
        <f>IFERROR(H17/H18,"")</f>
        <v/>
      </c>
    </row>
    <row r="20" spans="1:8">
      <c r="A20" s="80"/>
      <c r="B20" s="80"/>
      <c r="C20" s="80"/>
      <c r="D20" s="80"/>
      <c r="E20" s="80"/>
      <c r="F20" s="80"/>
      <c r="G20" s="80"/>
      <c r="H20" s="80"/>
    </row>
    <row r="21" spans="1:8">
      <c r="A21" s="80"/>
      <c r="B21" s="80"/>
      <c r="C21" s="80"/>
      <c r="D21" s="80"/>
      <c r="E21" s="80"/>
      <c r="F21" s="86" t="s">
        <v>7</v>
      </c>
      <c r="G21" s="80"/>
      <c r="H21" s="80"/>
    </row>
    <row r="22" spans="1:8">
      <c r="A22" s="80"/>
      <c r="B22" s="80"/>
      <c r="C22" s="80"/>
      <c r="D22" s="80"/>
      <c r="E22" s="80"/>
      <c r="F22" s="87"/>
      <c r="G22" s="80"/>
      <c r="H22" s="80"/>
    </row>
    <row r="23" spans="1:8">
      <c r="A23" s="80"/>
      <c r="B23" s="80"/>
      <c r="C23" s="80"/>
      <c r="D23" s="80"/>
      <c r="E23" s="80"/>
      <c r="F23" s="87" t="s">
        <v>8</v>
      </c>
      <c r="G23" s="80"/>
      <c r="H23" s="80"/>
    </row>
  </sheetData>
  <mergeCells count="6"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31"/>
  <sheetViews>
    <sheetView tabSelected="1" workbookViewId="0">
      <selection activeCell="F4" sqref="F4"/>
    </sheetView>
  </sheetViews>
  <sheetFormatPr defaultRowHeight="15"/>
  <cols>
    <col min="2" max="2" width="66.42578125" customWidth="1"/>
    <col min="3" max="3" width="13.7109375" customWidth="1"/>
    <col min="4" max="4" width="12.140625" customWidth="1"/>
    <col min="5" max="5" width="20.42578125" customWidth="1"/>
    <col min="6" max="6" width="14.140625" customWidth="1"/>
  </cols>
  <sheetData>
    <row r="1" spans="1:6">
      <c r="A1" s="98" t="s">
        <v>212</v>
      </c>
      <c r="B1" s="99"/>
      <c r="C1" s="100"/>
      <c r="D1" s="100"/>
      <c r="E1" s="100"/>
      <c r="F1" s="100"/>
    </row>
    <row r="2" spans="1:6">
      <c r="A2" s="318" t="str">
        <f>IF(Титульный!E5="","Организация не указана",Титульный!E5)</f>
        <v>Организация не указана</v>
      </c>
      <c r="B2" s="318"/>
      <c r="C2" s="318"/>
      <c r="D2" s="318"/>
      <c r="E2" s="318"/>
      <c r="F2" s="318"/>
    </row>
    <row r="3" spans="1:6">
      <c r="A3" s="319"/>
      <c r="B3" s="319"/>
      <c r="C3" s="319"/>
      <c r="D3" s="319"/>
      <c r="E3" s="319"/>
      <c r="F3" s="319"/>
    </row>
    <row r="4" spans="1:6" ht="38.25">
      <c r="A4" s="101" t="s">
        <v>0</v>
      </c>
      <c r="B4" s="101" t="s">
        <v>20</v>
      </c>
      <c r="C4" s="101" t="s">
        <v>22</v>
      </c>
      <c r="D4" s="102" t="s">
        <v>289</v>
      </c>
      <c r="E4" s="102" t="s">
        <v>290</v>
      </c>
      <c r="F4" s="102" t="s">
        <v>286</v>
      </c>
    </row>
    <row r="5" spans="1:6">
      <c r="A5" s="103">
        <v>1</v>
      </c>
      <c r="B5" s="103">
        <v>2</v>
      </c>
      <c r="C5" s="103">
        <v>3</v>
      </c>
      <c r="D5" s="103">
        <v>4</v>
      </c>
      <c r="E5" s="103">
        <v>5</v>
      </c>
      <c r="F5" s="103">
        <v>6</v>
      </c>
    </row>
    <row r="6" spans="1:6">
      <c r="A6" s="104">
        <v>1</v>
      </c>
      <c r="B6" s="105" t="s">
        <v>21</v>
      </c>
      <c r="C6" s="104" t="s">
        <v>23</v>
      </c>
      <c r="D6" s="209"/>
      <c r="E6" s="209"/>
      <c r="F6" s="209"/>
    </row>
    <row r="7" spans="1:6" ht="38.25">
      <c r="A7" s="104">
        <v>2</v>
      </c>
      <c r="B7" s="106" t="s">
        <v>281</v>
      </c>
      <c r="C7" s="104" t="s">
        <v>23</v>
      </c>
      <c r="D7" s="48"/>
      <c r="E7" s="48"/>
      <c r="F7" s="48"/>
    </row>
    <row r="8" spans="1:6">
      <c r="A8" s="104" t="s">
        <v>282</v>
      </c>
      <c r="B8" s="105" t="s">
        <v>2</v>
      </c>
      <c r="C8" s="104" t="s">
        <v>23</v>
      </c>
      <c r="D8" s="209"/>
      <c r="E8" s="209"/>
      <c r="F8" s="209"/>
    </row>
    <row r="9" spans="1:6" ht="25.5">
      <c r="A9" s="104" t="s">
        <v>282</v>
      </c>
      <c r="B9" s="106" t="s">
        <v>24</v>
      </c>
      <c r="C9" s="104" t="s">
        <v>23</v>
      </c>
      <c r="D9" s="209"/>
      <c r="E9" s="209"/>
      <c r="F9" s="209"/>
    </row>
    <row r="10" spans="1:6" ht="38.25">
      <c r="A10" s="104" t="s">
        <v>283</v>
      </c>
      <c r="B10" s="106" t="s">
        <v>4</v>
      </c>
      <c r="C10" s="104" t="s">
        <v>23</v>
      </c>
      <c r="D10" s="209"/>
      <c r="E10" s="209"/>
      <c r="F10" s="209"/>
    </row>
    <row r="11" spans="1:6" ht="25.5">
      <c r="A11" s="104" t="s">
        <v>9</v>
      </c>
      <c r="B11" s="106" t="s">
        <v>5</v>
      </c>
      <c r="C11" s="104" t="s">
        <v>23</v>
      </c>
      <c r="D11" s="209"/>
      <c r="E11" s="209"/>
      <c r="F11" s="209"/>
    </row>
    <row r="12" spans="1:6" ht="51">
      <c r="A12" s="104" t="s">
        <v>10</v>
      </c>
      <c r="B12" s="106" t="s">
        <v>26</v>
      </c>
      <c r="C12" s="104" t="s">
        <v>23</v>
      </c>
      <c r="D12" s="209"/>
      <c r="E12" s="209"/>
      <c r="F12" s="209"/>
    </row>
    <row r="13" spans="1:6" ht="51">
      <c r="A13" s="104" t="s">
        <v>11</v>
      </c>
      <c r="B13" s="107" t="s">
        <v>25</v>
      </c>
      <c r="C13" s="104" t="s">
        <v>23</v>
      </c>
      <c r="D13" s="209"/>
      <c r="E13" s="209"/>
      <c r="F13" s="209"/>
    </row>
    <row r="14" spans="1:6" ht="25.5">
      <c r="A14" s="104" t="s">
        <v>1</v>
      </c>
      <c r="B14" s="106" t="s">
        <v>27</v>
      </c>
      <c r="C14" s="104" t="s">
        <v>23</v>
      </c>
      <c r="D14" s="209"/>
      <c r="E14" s="209"/>
      <c r="F14" s="209"/>
    </row>
    <row r="15" spans="1:6" ht="38.25">
      <c r="A15" s="104" t="s">
        <v>12</v>
      </c>
      <c r="B15" s="106" t="s">
        <v>28</v>
      </c>
      <c r="C15" s="104" t="s">
        <v>23</v>
      </c>
      <c r="D15" s="209"/>
      <c r="E15" s="209"/>
      <c r="F15" s="209"/>
    </row>
    <row r="16" spans="1:6" ht="38.25">
      <c r="A16" s="104" t="s">
        <v>13</v>
      </c>
      <c r="B16" s="106" t="s">
        <v>29</v>
      </c>
      <c r="C16" s="104" t="s">
        <v>23</v>
      </c>
      <c r="D16" s="209"/>
      <c r="E16" s="209"/>
      <c r="F16" s="209"/>
    </row>
    <row r="17" spans="1:6" ht="25.5">
      <c r="A17" s="104" t="s">
        <v>14</v>
      </c>
      <c r="B17" s="106" t="s">
        <v>30</v>
      </c>
      <c r="C17" s="104" t="s">
        <v>23</v>
      </c>
      <c r="D17" s="209"/>
      <c r="E17" s="209"/>
      <c r="F17" s="209"/>
    </row>
    <row r="18" spans="1:6" ht="25.5">
      <c r="A18" s="104" t="s">
        <v>15</v>
      </c>
      <c r="B18" s="106" t="s">
        <v>31</v>
      </c>
      <c r="C18" s="104" t="s">
        <v>23</v>
      </c>
      <c r="D18" s="209"/>
      <c r="E18" s="209"/>
      <c r="F18" s="209"/>
    </row>
    <row r="19" spans="1:6" ht="25.5">
      <c r="A19" s="104" t="s">
        <v>16</v>
      </c>
      <c r="B19" s="106" t="s">
        <v>32</v>
      </c>
      <c r="C19" s="104" t="s">
        <v>23</v>
      </c>
      <c r="D19" s="209"/>
      <c r="E19" s="209"/>
      <c r="F19" s="209"/>
    </row>
    <row r="20" spans="1:6" ht="25.5">
      <c r="A20" s="104" t="s">
        <v>17</v>
      </c>
      <c r="B20" s="106" t="s">
        <v>33</v>
      </c>
      <c r="C20" s="104" t="s">
        <v>23</v>
      </c>
      <c r="D20" s="209"/>
      <c r="E20" s="209"/>
      <c r="F20" s="209"/>
    </row>
    <row r="21" spans="1:6" ht="25.5">
      <c r="A21" s="104" t="s">
        <v>18</v>
      </c>
      <c r="B21" s="106" t="s">
        <v>34</v>
      </c>
      <c r="C21" s="104" t="s">
        <v>23</v>
      </c>
      <c r="D21" s="209"/>
      <c r="E21" s="209"/>
      <c r="F21" s="209"/>
    </row>
    <row r="22" spans="1:6" ht="25.5">
      <c r="A22" s="104" t="s">
        <v>19</v>
      </c>
      <c r="B22" s="106" t="s">
        <v>35</v>
      </c>
      <c r="C22" s="104" t="s">
        <v>23</v>
      </c>
      <c r="D22" s="209"/>
      <c r="E22" s="209"/>
      <c r="F22" s="209"/>
    </row>
    <row r="23" spans="1:6" ht="25.5">
      <c r="A23" s="104">
        <v>5</v>
      </c>
      <c r="B23" s="106" t="s">
        <v>36</v>
      </c>
      <c r="C23" s="104" t="s">
        <v>23</v>
      </c>
      <c r="D23" s="209"/>
      <c r="E23" s="209"/>
      <c r="F23" s="209"/>
    </row>
    <row r="24" spans="1:6" ht="25.5">
      <c r="A24" s="104">
        <v>6</v>
      </c>
      <c r="B24" s="106" t="s">
        <v>37</v>
      </c>
      <c r="C24" s="104" t="s">
        <v>23</v>
      </c>
      <c r="D24" s="209"/>
      <c r="E24" s="209"/>
      <c r="F24" s="209"/>
    </row>
    <row r="25" spans="1:6" ht="25.5">
      <c r="A25" s="104">
        <v>7</v>
      </c>
      <c r="B25" s="106" t="s">
        <v>38</v>
      </c>
      <c r="C25" s="104" t="s">
        <v>23</v>
      </c>
      <c r="D25" s="209"/>
      <c r="E25" s="209"/>
      <c r="F25" s="209"/>
    </row>
    <row r="26" spans="1:6" ht="25.5">
      <c r="A26" s="104">
        <v>8</v>
      </c>
      <c r="B26" s="106" t="s">
        <v>39</v>
      </c>
      <c r="C26" s="104" t="s">
        <v>23</v>
      </c>
      <c r="D26" s="209"/>
      <c r="E26" s="209"/>
      <c r="F26" s="209"/>
    </row>
    <row r="27" spans="1:6" ht="39" customHeight="1">
      <c r="A27" s="320" t="s">
        <v>87</v>
      </c>
      <c r="B27" s="321"/>
      <c r="C27" s="321"/>
      <c r="D27" s="321"/>
      <c r="E27" s="321"/>
      <c r="F27" s="321"/>
    </row>
    <row r="28" spans="1:6">
      <c r="A28" s="80"/>
      <c r="B28" s="80"/>
      <c r="C28" s="80"/>
      <c r="D28" s="80"/>
      <c r="E28" s="80"/>
      <c r="F28" s="80"/>
    </row>
    <row r="29" spans="1:6">
      <c r="A29" s="80"/>
      <c r="B29" s="80"/>
      <c r="C29" s="80"/>
      <c r="D29" s="86" t="s">
        <v>7</v>
      </c>
      <c r="E29" s="80"/>
      <c r="F29" s="80"/>
    </row>
    <row r="30" spans="1:6">
      <c r="A30" s="80"/>
      <c r="B30" s="80"/>
      <c r="C30" s="80"/>
      <c r="D30" s="87"/>
      <c r="E30" s="80"/>
      <c r="F30" s="80"/>
    </row>
    <row r="31" spans="1:6">
      <c r="A31" s="80"/>
      <c r="B31" s="80"/>
      <c r="C31" s="80"/>
      <c r="D31" s="87" t="s">
        <v>8</v>
      </c>
      <c r="E31" s="80"/>
      <c r="F31" s="80"/>
    </row>
  </sheetData>
  <mergeCells count="3">
    <mergeCell ref="A2:F2"/>
    <mergeCell ref="A3:F3"/>
    <mergeCell ref="A27:F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G6" sqref="G6"/>
    </sheetView>
  </sheetViews>
  <sheetFormatPr defaultRowHeight="15"/>
  <cols>
    <col min="1" max="1" width="4.5703125" customWidth="1"/>
    <col min="2" max="2" width="32.5703125" customWidth="1"/>
    <col min="3" max="3" width="18.42578125" customWidth="1"/>
    <col min="4" max="4" width="23.7109375" customWidth="1"/>
    <col min="5" max="5" width="12.5703125" customWidth="1"/>
    <col min="6" max="6" width="13" customWidth="1"/>
    <col min="7" max="7" width="11.85546875" customWidth="1"/>
  </cols>
  <sheetData>
    <row r="2" spans="1:7">
      <c r="B2" s="322" t="s">
        <v>231</v>
      </c>
      <c r="C2" s="323"/>
      <c r="D2" s="323"/>
      <c r="E2" s="323"/>
      <c r="F2" s="323"/>
    </row>
    <row r="3" spans="1:7">
      <c r="B3" s="318" t="str">
        <f>IF(Титульный!E6="","Организация не указана",Титульный!E6)</f>
        <v>Организация не указана</v>
      </c>
      <c r="C3" s="318"/>
      <c r="D3" s="318"/>
      <c r="E3" s="318"/>
      <c r="F3" s="318"/>
    </row>
    <row r="4" spans="1:7">
      <c r="B4" s="184"/>
      <c r="C4" s="184"/>
      <c r="D4" s="184"/>
      <c r="E4" s="184"/>
      <c r="F4" s="184"/>
    </row>
    <row r="5" spans="1:7" ht="26.25" customHeight="1">
      <c r="A5" s="240" t="s">
        <v>0</v>
      </c>
      <c r="B5" s="186" t="s">
        <v>249</v>
      </c>
      <c r="C5" s="186" t="s">
        <v>22</v>
      </c>
      <c r="D5" s="186" t="s">
        <v>261</v>
      </c>
      <c r="E5" s="187" t="s">
        <v>291</v>
      </c>
      <c r="F5" s="187" t="s">
        <v>248</v>
      </c>
      <c r="G5" s="187" t="s">
        <v>292</v>
      </c>
    </row>
    <row r="6" spans="1:7" ht="33.75" customHeight="1">
      <c r="A6" s="242">
        <v>1</v>
      </c>
      <c r="B6" s="245" t="s">
        <v>252</v>
      </c>
      <c r="C6" s="244" t="s">
        <v>232</v>
      </c>
      <c r="D6" s="324" t="s">
        <v>263</v>
      </c>
      <c r="E6" s="210"/>
      <c r="F6" s="210"/>
      <c r="G6" s="210"/>
    </row>
    <row r="7" spans="1:7" ht="33.75" customHeight="1">
      <c r="A7" s="242">
        <v>2</v>
      </c>
      <c r="B7" s="245" t="s">
        <v>250</v>
      </c>
      <c r="C7" s="244" t="s">
        <v>251</v>
      </c>
      <c r="D7" s="324"/>
      <c r="E7" s="210"/>
      <c r="F7" s="210"/>
      <c r="G7" s="210"/>
    </row>
    <row r="8" spans="1:7" ht="33.75" customHeight="1">
      <c r="A8" s="242">
        <v>3</v>
      </c>
      <c r="B8" s="245" t="s">
        <v>255</v>
      </c>
      <c r="C8" s="244" t="s">
        <v>251</v>
      </c>
      <c r="D8" s="241" t="s">
        <v>257</v>
      </c>
      <c r="E8" s="206" t="str">
        <f>IFERROR(E7/E6,"")</f>
        <v/>
      </c>
      <c r="F8" s="206" t="str">
        <f t="shared" ref="F8:G8" si="0">IFERROR(F7/F6,"")</f>
        <v/>
      </c>
      <c r="G8" s="206" t="str">
        <f t="shared" si="0"/>
        <v/>
      </c>
    </row>
    <row r="9" spans="1:7" ht="33.75" customHeight="1">
      <c r="A9" s="242">
        <v>4</v>
      </c>
      <c r="B9" s="245" t="s">
        <v>253</v>
      </c>
      <c r="C9" s="244" t="s">
        <v>232</v>
      </c>
      <c r="D9" s="241" t="s">
        <v>260</v>
      </c>
      <c r="E9" s="206">
        <f>SUM(E12,E11,E10)</f>
        <v>0</v>
      </c>
      <c r="F9" s="206">
        <f t="shared" ref="F9:G9" si="1">SUM(F12,F11,F10)</f>
        <v>0</v>
      </c>
      <c r="G9" s="206">
        <f t="shared" si="1"/>
        <v>0</v>
      </c>
    </row>
    <row r="10" spans="1:7" ht="26.25" customHeight="1">
      <c r="A10" s="188" t="s">
        <v>238</v>
      </c>
      <c r="B10" s="188" t="s">
        <v>233</v>
      </c>
      <c r="C10" s="185" t="s">
        <v>232</v>
      </c>
      <c r="D10" s="246"/>
      <c r="E10" s="210"/>
      <c r="F10" s="210"/>
      <c r="G10" s="210"/>
    </row>
    <row r="11" spans="1:7" ht="26.25" customHeight="1">
      <c r="A11" s="188" t="s">
        <v>258</v>
      </c>
      <c r="B11" s="188" t="s">
        <v>234</v>
      </c>
      <c r="C11" s="185" t="s">
        <v>232</v>
      </c>
      <c r="D11" s="246"/>
      <c r="E11" s="210"/>
      <c r="F11" s="210"/>
      <c r="G11" s="210"/>
    </row>
    <row r="12" spans="1:7" ht="59.25" customHeight="1">
      <c r="A12" s="188" t="s">
        <v>259</v>
      </c>
      <c r="B12" s="188" t="s">
        <v>256</v>
      </c>
      <c r="C12" s="247" t="s">
        <v>232</v>
      </c>
      <c r="D12" s="241" t="s">
        <v>254</v>
      </c>
      <c r="E12" s="210"/>
      <c r="F12" s="210"/>
      <c r="G12" s="210"/>
    </row>
    <row r="13" spans="1:7" ht="47.25" customHeight="1">
      <c r="A13" s="242">
        <v>5</v>
      </c>
      <c r="B13" s="245" t="s">
        <v>264</v>
      </c>
      <c r="C13" s="244" t="s">
        <v>251</v>
      </c>
      <c r="D13" s="241" t="s">
        <v>265</v>
      </c>
      <c r="E13" s="206" t="str">
        <f>IFERROR(E9*E8,"")</f>
        <v/>
      </c>
      <c r="F13" s="206" t="str">
        <f t="shared" ref="F13:G13" si="2">IFERROR(F9*F8,"")</f>
        <v/>
      </c>
      <c r="G13" s="206" t="str">
        <f t="shared" si="2"/>
        <v/>
      </c>
    </row>
    <row r="14" spans="1:7" ht="26.25" customHeight="1">
      <c r="A14" s="242">
        <v>6</v>
      </c>
      <c r="B14" s="243" t="s">
        <v>266</v>
      </c>
      <c r="C14" s="244" t="s">
        <v>235</v>
      </c>
      <c r="D14" s="241" t="s">
        <v>262</v>
      </c>
      <c r="E14" s="248" t="str">
        <f>IFERROR(E7-E13,"")</f>
        <v/>
      </c>
      <c r="F14" s="248" t="str">
        <f t="shared" ref="F14:G14" si="3">IFERROR(F7-F13,"")</f>
        <v/>
      </c>
      <c r="G14" s="248" t="str">
        <f t="shared" si="3"/>
        <v/>
      </c>
    </row>
  </sheetData>
  <mergeCells count="3">
    <mergeCell ref="B3:F3"/>
    <mergeCell ref="B2:F2"/>
    <mergeCell ref="D6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R46"/>
  <sheetViews>
    <sheetView topLeftCell="C1" workbookViewId="0">
      <selection activeCell="N3" sqref="N3:R4"/>
    </sheetView>
  </sheetViews>
  <sheetFormatPr defaultRowHeight="15"/>
  <cols>
    <col min="2" max="2" width="46" customWidth="1"/>
    <col min="3" max="3" width="14.28515625" customWidth="1"/>
    <col min="5" max="5" width="15.42578125" customWidth="1"/>
    <col min="6" max="6" width="14.140625" customWidth="1"/>
    <col min="7" max="7" width="19" customWidth="1"/>
    <col min="8" max="8" width="18.7109375" customWidth="1"/>
    <col min="10" max="10" width="15" customWidth="1"/>
    <col min="11" max="11" width="13" customWidth="1"/>
    <col min="12" max="13" width="18.28515625" customWidth="1"/>
    <col min="14" max="14" width="10.5703125" customWidth="1"/>
    <col min="15" max="15" width="16" customWidth="1"/>
    <col min="16" max="16" width="12.7109375" customWidth="1"/>
    <col min="17" max="17" width="18.85546875" customWidth="1"/>
    <col min="18" max="18" width="15.28515625" customWidth="1"/>
  </cols>
  <sheetData>
    <row r="1" spans="1:18">
      <c r="A1" s="87"/>
      <c r="B1" s="87"/>
      <c r="C1" s="87"/>
      <c r="D1" s="87"/>
      <c r="E1" s="340" t="s">
        <v>162</v>
      </c>
      <c r="F1" s="340"/>
      <c r="G1" s="340"/>
      <c r="H1" s="340"/>
      <c r="I1" s="340"/>
      <c r="J1" s="340"/>
      <c r="K1" s="340"/>
      <c r="L1" s="340"/>
      <c r="M1" s="340"/>
      <c r="N1" s="87"/>
      <c r="O1" s="87"/>
      <c r="P1" s="87"/>
      <c r="Q1" s="87"/>
      <c r="R1" s="87"/>
    </row>
    <row r="2" spans="1:18">
      <c r="A2" s="87"/>
      <c r="B2" s="87"/>
      <c r="C2" s="87"/>
      <c r="D2" s="87"/>
      <c r="E2" s="341" t="str">
        <f>IF(Титульный!E5="","Организация не указана",Титульный!E5)</f>
        <v>Организация не указана</v>
      </c>
      <c r="F2" s="341"/>
      <c r="G2" s="341"/>
      <c r="H2" s="341"/>
      <c r="I2" s="341"/>
      <c r="J2" s="341"/>
      <c r="K2" s="341"/>
      <c r="L2" s="341"/>
      <c r="M2" s="341"/>
      <c r="N2" s="87"/>
      <c r="O2" s="87"/>
      <c r="P2" s="87"/>
      <c r="Q2" s="87"/>
      <c r="R2" s="87"/>
    </row>
    <row r="3" spans="1:18">
      <c r="A3" s="331" t="s">
        <v>0</v>
      </c>
      <c r="B3" s="334" t="s">
        <v>246</v>
      </c>
      <c r="C3" s="337" t="s">
        <v>51</v>
      </c>
      <c r="D3" s="325" t="s">
        <v>284</v>
      </c>
      <c r="E3" s="326"/>
      <c r="F3" s="326"/>
      <c r="G3" s="326"/>
      <c r="H3" s="342"/>
      <c r="I3" s="325" t="s">
        <v>287</v>
      </c>
      <c r="J3" s="326"/>
      <c r="K3" s="326"/>
      <c r="L3" s="326"/>
      <c r="M3" s="342"/>
      <c r="N3" s="325" t="s">
        <v>288</v>
      </c>
      <c r="O3" s="326"/>
      <c r="P3" s="326"/>
      <c r="Q3" s="326"/>
      <c r="R3" s="327"/>
    </row>
    <row r="4" spans="1:18">
      <c r="A4" s="332"/>
      <c r="B4" s="335"/>
      <c r="C4" s="338"/>
      <c r="D4" s="328"/>
      <c r="E4" s="329"/>
      <c r="F4" s="329"/>
      <c r="G4" s="329"/>
      <c r="H4" s="343"/>
      <c r="I4" s="328"/>
      <c r="J4" s="329"/>
      <c r="K4" s="329"/>
      <c r="L4" s="329"/>
      <c r="M4" s="343"/>
      <c r="N4" s="328"/>
      <c r="O4" s="329"/>
      <c r="P4" s="329"/>
      <c r="Q4" s="329"/>
      <c r="R4" s="330"/>
    </row>
    <row r="5" spans="1:18" ht="64.5" thickBot="1">
      <c r="A5" s="333"/>
      <c r="B5" s="336"/>
      <c r="C5" s="339"/>
      <c r="D5" s="108" t="s">
        <v>163</v>
      </c>
      <c r="E5" s="108" t="s">
        <v>164</v>
      </c>
      <c r="F5" s="108" t="s">
        <v>165</v>
      </c>
      <c r="G5" s="108" t="s">
        <v>166</v>
      </c>
      <c r="H5" s="108" t="s">
        <v>167</v>
      </c>
      <c r="I5" s="108" t="s">
        <v>163</v>
      </c>
      <c r="J5" s="108" t="s">
        <v>164</v>
      </c>
      <c r="K5" s="108" t="s">
        <v>165</v>
      </c>
      <c r="L5" s="108" t="s">
        <v>166</v>
      </c>
      <c r="M5" s="108" t="s">
        <v>167</v>
      </c>
      <c r="N5" s="108" t="s">
        <v>163</v>
      </c>
      <c r="O5" s="108" t="s">
        <v>164</v>
      </c>
      <c r="P5" s="108" t="s">
        <v>165</v>
      </c>
      <c r="Q5" s="108" t="s">
        <v>166</v>
      </c>
      <c r="R5" s="109" t="s">
        <v>167</v>
      </c>
    </row>
    <row r="6" spans="1:18" ht="15.75" thickBot="1">
      <c r="A6" s="110">
        <v>1</v>
      </c>
      <c r="B6" s="110">
        <f>A6+1</f>
        <v>2</v>
      </c>
      <c r="C6" s="110">
        <f t="shared" ref="C6:R6" si="0">B6+1</f>
        <v>3</v>
      </c>
      <c r="D6" s="110">
        <f t="shared" si="0"/>
        <v>4</v>
      </c>
      <c r="E6" s="110">
        <f t="shared" si="0"/>
        <v>5</v>
      </c>
      <c r="F6" s="110">
        <f t="shared" si="0"/>
        <v>6</v>
      </c>
      <c r="G6" s="110">
        <f t="shared" si="0"/>
        <v>7</v>
      </c>
      <c r="H6" s="110">
        <f t="shared" si="0"/>
        <v>8</v>
      </c>
      <c r="I6" s="110">
        <f t="shared" si="0"/>
        <v>9</v>
      </c>
      <c r="J6" s="110">
        <f t="shared" si="0"/>
        <v>10</v>
      </c>
      <c r="K6" s="110">
        <f t="shared" si="0"/>
        <v>11</v>
      </c>
      <c r="L6" s="110">
        <f t="shared" si="0"/>
        <v>12</v>
      </c>
      <c r="M6" s="110">
        <f t="shared" si="0"/>
        <v>13</v>
      </c>
      <c r="N6" s="110">
        <f t="shared" si="0"/>
        <v>14</v>
      </c>
      <c r="O6" s="110">
        <f t="shared" si="0"/>
        <v>15</v>
      </c>
      <c r="P6" s="110">
        <f t="shared" si="0"/>
        <v>16</v>
      </c>
      <c r="Q6" s="110">
        <f t="shared" si="0"/>
        <v>17</v>
      </c>
      <c r="R6" s="110">
        <f t="shared" si="0"/>
        <v>18</v>
      </c>
    </row>
    <row r="7" spans="1:18">
      <c r="A7" s="190">
        <v>1</v>
      </c>
      <c r="B7" s="191"/>
      <c r="C7" s="192"/>
      <c r="D7" s="192"/>
      <c r="E7" s="192"/>
      <c r="F7" s="211"/>
      <c r="G7" s="192"/>
      <c r="H7" s="216">
        <f>F7*G7/100</f>
        <v>0</v>
      </c>
      <c r="I7" s="192"/>
      <c r="J7" s="192"/>
      <c r="K7" s="211"/>
      <c r="L7" s="192"/>
      <c r="M7" s="216">
        <f>K7*L7/100</f>
        <v>0</v>
      </c>
      <c r="N7" s="192"/>
      <c r="O7" s="192"/>
      <c r="P7" s="211"/>
      <c r="Q7" s="192"/>
      <c r="R7" s="219">
        <f>P7*Q7/100</f>
        <v>0</v>
      </c>
    </row>
    <row r="8" spans="1:18">
      <c r="A8" s="193">
        <f t="shared" ref="A8:A18" si="1">A7+1</f>
        <v>2</v>
      </c>
      <c r="B8" s="194"/>
      <c r="C8" s="195"/>
      <c r="D8" s="195"/>
      <c r="E8" s="195"/>
      <c r="F8" s="212"/>
      <c r="G8" s="195"/>
      <c r="H8" s="217">
        <f t="shared" ref="H8:H12" si="2">F8*G8/100</f>
        <v>0</v>
      </c>
      <c r="I8" s="195"/>
      <c r="J8" s="195"/>
      <c r="K8" s="212"/>
      <c r="L8" s="195"/>
      <c r="M8" s="217">
        <f t="shared" ref="M8:M12" si="3">K8*L8/100</f>
        <v>0</v>
      </c>
      <c r="N8" s="195"/>
      <c r="O8" s="195"/>
      <c r="P8" s="212"/>
      <c r="Q8" s="195"/>
      <c r="R8" s="220">
        <f t="shared" ref="R8:R36" si="4">P8*Q8/100</f>
        <v>0</v>
      </c>
    </row>
    <row r="9" spans="1:18">
      <c r="A9" s="193">
        <f t="shared" si="1"/>
        <v>3</v>
      </c>
      <c r="B9" s="194"/>
      <c r="C9" s="195"/>
      <c r="D9" s="195"/>
      <c r="E9" s="195"/>
      <c r="F9" s="212"/>
      <c r="G9" s="195"/>
      <c r="H9" s="217">
        <f t="shared" si="2"/>
        <v>0</v>
      </c>
      <c r="I9" s="195"/>
      <c r="J9" s="195"/>
      <c r="K9" s="212"/>
      <c r="L9" s="195"/>
      <c r="M9" s="217">
        <f t="shared" si="3"/>
        <v>0</v>
      </c>
      <c r="N9" s="195"/>
      <c r="O9" s="195"/>
      <c r="P9" s="212"/>
      <c r="Q9" s="195"/>
      <c r="R9" s="220">
        <f t="shared" si="4"/>
        <v>0</v>
      </c>
    </row>
    <row r="10" spans="1:18">
      <c r="A10" s="193">
        <f t="shared" si="1"/>
        <v>4</v>
      </c>
      <c r="B10" s="194"/>
      <c r="C10" s="195"/>
      <c r="D10" s="195"/>
      <c r="E10" s="195"/>
      <c r="F10" s="212"/>
      <c r="G10" s="195"/>
      <c r="H10" s="217">
        <f t="shared" si="2"/>
        <v>0</v>
      </c>
      <c r="I10" s="195"/>
      <c r="J10" s="195"/>
      <c r="K10" s="212"/>
      <c r="L10" s="195"/>
      <c r="M10" s="217">
        <f t="shared" si="3"/>
        <v>0</v>
      </c>
      <c r="N10" s="195"/>
      <c r="O10" s="195"/>
      <c r="P10" s="212"/>
      <c r="Q10" s="195"/>
      <c r="R10" s="220">
        <f t="shared" si="4"/>
        <v>0</v>
      </c>
    </row>
    <row r="11" spans="1:18">
      <c r="A11" s="193">
        <f t="shared" si="1"/>
        <v>5</v>
      </c>
      <c r="B11" s="194"/>
      <c r="C11" s="195"/>
      <c r="D11" s="195"/>
      <c r="E11" s="195"/>
      <c r="F11" s="212"/>
      <c r="G11" s="195"/>
      <c r="H11" s="217">
        <f t="shared" si="2"/>
        <v>0</v>
      </c>
      <c r="I11" s="195"/>
      <c r="J11" s="195"/>
      <c r="K11" s="212"/>
      <c r="L11" s="195"/>
      <c r="M11" s="217">
        <f t="shared" si="3"/>
        <v>0</v>
      </c>
      <c r="N11" s="195"/>
      <c r="O11" s="195"/>
      <c r="P11" s="212"/>
      <c r="Q11" s="195"/>
      <c r="R11" s="220">
        <f t="shared" si="4"/>
        <v>0</v>
      </c>
    </row>
    <row r="12" spans="1:18">
      <c r="A12" s="193">
        <f t="shared" si="1"/>
        <v>6</v>
      </c>
      <c r="B12" s="194"/>
      <c r="C12" s="195"/>
      <c r="D12" s="195"/>
      <c r="E12" s="195"/>
      <c r="F12" s="212"/>
      <c r="G12" s="195"/>
      <c r="H12" s="217">
        <f t="shared" si="2"/>
        <v>0</v>
      </c>
      <c r="I12" s="195"/>
      <c r="J12" s="195"/>
      <c r="K12" s="212"/>
      <c r="L12" s="195"/>
      <c r="M12" s="217">
        <f t="shared" si="3"/>
        <v>0</v>
      </c>
      <c r="N12" s="195"/>
      <c r="O12" s="195"/>
      <c r="P12" s="212"/>
      <c r="Q12" s="195"/>
      <c r="R12" s="220">
        <f t="shared" si="4"/>
        <v>0</v>
      </c>
    </row>
    <row r="13" spans="1:18">
      <c r="A13" s="193">
        <f t="shared" si="1"/>
        <v>7</v>
      </c>
      <c r="B13" s="194"/>
      <c r="C13" s="195"/>
      <c r="D13" s="195"/>
      <c r="E13" s="195"/>
      <c r="F13" s="212"/>
      <c r="G13" s="195"/>
      <c r="H13" s="217">
        <f>F13*G13/100</f>
        <v>0</v>
      </c>
      <c r="I13" s="195"/>
      <c r="J13" s="195"/>
      <c r="K13" s="212"/>
      <c r="L13" s="195"/>
      <c r="M13" s="217">
        <f>K13*L13/100</f>
        <v>0</v>
      </c>
      <c r="N13" s="195"/>
      <c r="O13" s="195"/>
      <c r="P13" s="212"/>
      <c r="Q13" s="195"/>
      <c r="R13" s="220">
        <f t="shared" si="4"/>
        <v>0</v>
      </c>
    </row>
    <row r="14" spans="1:18">
      <c r="A14" s="193">
        <f t="shared" si="1"/>
        <v>8</v>
      </c>
      <c r="B14" s="194"/>
      <c r="C14" s="195"/>
      <c r="D14" s="195"/>
      <c r="E14" s="195"/>
      <c r="F14" s="212"/>
      <c r="G14" s="195"/>
      <c r="H14" s="217">
        <f t="shared" ref="H14:H18" si="5">F14*G14/100</f>
        <v>0</v>
      </c>
      <c r="I14" s="195"/>
      <c r="J14" s="195"/>
      <c r="K14" s="212"/>
      <c r="L14" s="195"/>
      <c r="M14" s="217">
        <f t="shared" ref="M14:M18" si="6">K14*L14/100</f>
        <v>0</v>
      </c>
      <c r="N14" s="195"/>
      <c r="O14" s="195"/>
      <c r="P14" s="212"/>
      <c r="Q14" s="195"/>
      <c r="R14" s="220">
        <f t="shared" si="4"/>
        <v>0</v>
      </c>
    </row>
    <row r="15" spans="1:18">
      <c r="A15" s="193">
        <f t="shared" si="1"/>
        <v>9</v>
      </c>
      <c r="B15" s="194"/>
      <c r="C15" s="195"/>
      <c r="D15" s="195"/>
      <c r="E15" s="195"/>
      <c r="F15" s="212"/>
      <c r="G15" s="195"/>
      <c r="H15" s="217">
        <f t="shared" si="5"/>
        <v>0</v>
      </c>
      <c r="I15" s="195"/>
      <c r="J15" s="195"/>
      <c r="K15" s="212"/>
      <c r="L15" s="195"/>
      <c r="M15" s="217">
        <f t="shared" si="6"/>
        <v>0</v>
      </c>
      <c r="N15" s="195"/>
      <c r="O15" s="195"/>
      <c r="P15" s="212"/>
      <c r="Q15" s="195"/>
      <c r="R15" s="220">
        <f t="shared" si="4"/>
        <v>0</v>
      </c>
    </row>
    <row r="16" spans="1:18">
      <c r="A16" s="193">
        <f t="shared" si="1"/>
        <v>10</v>
      </c>
      <c r="B16" s="194"/>
      <c r="C16" s="195"/>
      <c r="D16" s="195"/>
      <c r="E16" s="195"/>
      <c r="F16" s="212"/>
      <c r="G16" s="195"/>
      <c r="H16" s="217">
        <f t="shared" si="5"/>
        <v>0</v>
      </c>
      <c r="I16" s="195"/>
      <c r="J16" s="195"/>
      <c r="K16" s="212"/>
      <c r="L16" s="195"/>
      <c r="M16" s="217">
        <f t="shared" si="6"/>
        <v>0</v>
      </c>
      <c r="N16" s="195"/>
      <c r="O16" s="195"/>
      <c r="P16" s="212"/>
      <c r="Q16" s="195"/>
      <c r="R16" s="220">
        <f t="shared" si="4"/>
        <v>0</v>
      </c>
    </row>
    <row r="17" spans="1:18">
      <c r="A17" s="193">
        <f t="shared" si="1"/>
        <v>11</v>
      </c>
      <c r="B17" s="194"/>
      <c r="C17" s="195"/>
      <c r="D17" s="195"/>
      <c r="E17" s="195"/>
      <c r="F17" s="212"/>
      <c r="G17" s="195"/>
      <c r="H17" s="217">
        <f t="shared" si="5"/>
        <v>0</v>
      </c>
      <c r="I17" s="195"/>
      <c r="J17" s="195"/>
      <c r="K17" s="212"/>
      <c r="L17" s="195"/>
      <c r="M17" s="217">
        <f t="shared" si="6"/>
        <v>0</v>
      </c>
      <c r="N17" s="195"/>
      <c r="O17" s="195"/>
      <c r="P17" s="212"/>
      <c r="Q17" s="195"/>
      <c r="R17" s="220">
        <f t="shared" si="4"/>
        <v>0</v>
      </c>
    </row>
    <row r="18" spans="1:18">
      <c r="A18" s="193">
        <f t="shared" si="1"/>
        <v>12</v>
      </c>
      <c r="B18" s="194"/>
      <c r="C18" s="195"/>
      <c r="D18" s="195"/>
      <c r="E18" s="195"/>
      <c r="F18" s="212"/>
      <c r="G18" s="195"/>
      <c r="H18" s="217">
        <f t="shared" si="5"/>
        <v>0</v>
      </c>
      <c r="I18" s="195"/>
      <c r="J18" s="195"/>
      <c r="K18" s="212"/>
      <c r="L18" s="195"/>
      <c r="M18" s="217">
        <f t="shared" si="6"/>
        <v>0</v>
      </c>
      <c r="N18" s="195"/>
      <c r="O18" s="195"/>
      <c r="P18" s="212"/>
      <c r="Q18" s="195"/>
      <c r="R18" s="220">
        <f t="shared" si="4"/>
        <v>0</v>
      </c>
    </row>
    <row r="19" spans="1:18">
      <c r="A19" s="193">
        <f t="shared" ref="A19:A35" si="7">A18+1</f>
        <v>13</v>
      </c>
      <c r="B19" s="194"/>
      <c r="C19" s="195"/>
      <c r="D19" s="195"/>
      <c r="E19" s="195"/>
      <c r="F19" s="212"/>
      <c r="G19" s="195"/>
      <c r="H19" s="217">
        <f>F19*G19/100</f>
        <v>0</v>
      </c>
      <c r="I19" s="195"/>
      <c r="J19" s="195"/>
      <c r="K19" s="212"/>
      <c r="L19" s="195"/>
      <c r="M19" s="217">
        <f>K19*L19/100</f>
        <v>0</v>
      </c>
      <c r="N19" s="195"/>
      <c r="O19" s="195"/>
      <c r="P19" s="212"/>
      <c r="Q19" s="195"/>
      <c r="R19" s="220">
        <f t="shared" si="4"/>
        <v>0</v>
      </c>
    </row>
    <row r="20" spans="1:18">
      <c r="A20" s="193">
        <f t="shared" si="7"/>
        <v>14</v>
      </c>
      <c r="B20" s="194"/>
      <c r="C20" s="195"/>
      <c r="D20" s="195"/>
      <c r="E20" s="195"/>
      <c r="F20" s="212"/>
      <c r="G20" s="195"/>
      <c r="H20" s="217">
        <f t="shared" ref="H20:H24" si="8">F20*G20/100</f>
        <v>0</v>
      </c>
      <c r="I20" s="195"/>
      <c r="J20" s="195"/>
      <c r="K20" s="212"/>
      <c r="L20" s="195"/>
      <c r="M20" s="217">
        <f t="shared" ref="M20:M24" si="9">K20*L20/100</f>
        <v>0</v>
      </c>
      <c r="N20" s="195"/>
      <c r="O20" s="195"/>
      <c r="P20" s="212"/>
      <c r="Q20" s="195"/>
      <c r="R20" s="220">
        <f t="shared" si="4"/>
        <v>0</v>
      </c>
    </row>
    <row r="21" spans="1:18">
      <c r="A21" s="193">
        <f t="shared" si="7"/>
        <v>15</v>
      </c>
      <c r="B21" s="194"/>
      <c r="C21" s="195"/>
      <c r="D21" s="195"/>
      <c r="E21" s="195"/>
      <c r="F21" s="212"/>
      <c r="G21" s="195"/>
      <c r="H21" s="217">
        <f t="shared" si="8"/>
        <v>0</v>
      </c>
      <c r="I21" s="195"/>
      <c r="J21" s="195"/>
      <c r="K21" s="212"/>
      <c r="L21" s="195"/>
      <c r="M21" s="217">
        <f t="shared" si="9"/>
        <v>0</v>
      </c>
      <c r="N21" s="195"/>
      <c r="O21" s="195"/>
      <c r="P21" s="212"/>
      <c r="Q21" s="195"/>
      <c r="R21" s="220">
        <f t="shared" si="4"/>
        <v>0</v>
      </c>
    </row>
    <row r="22" spans="1:18">
      <c r="A22" s="193">
        <f t="shared" si="7"/>
        <v>16</v>
      </c>
      <c r="B22" s="194"/>
      <c r="C22" s="195"/>
      <c r="D22" s="195"/>
      <c r="E22" s="195"/>
      <c r="F22" s="212"/>
      <c r="G22" s="195"/>
      <c r="H22" s="217">
        <f t="shared" si="8"/>
        <v>0</v>
      </c>
      <c r="I22" s="195"/>
      <c r="J22" s="195"/>
      <c r="K22" s="212"/>
      <c r="L22" s="195"/>
      <c r="M22" s="217">
        <f t="shared" si="9"/>
        <v>0</v>
      </c>
      <c r="N22" s="195"/>
      <c r="O22" s="195"/>
      <c r="P22" s="212"/>
      <c r="Q22" s="195"/>
      <c r="R22" s="220">
        <f t="shared" si="4"/>
        <v>0</v>
      </c>
    </row>
    <row r="23" spans="1:18">
      <c r="A23" s="193">
        <f t="shared" si="7"/>
        <v>17</v>
      </c>
      <c r="B23" s="194"/>
      <c r="C23" s="195"/>
      <c r="D23" s="195"/>
      <c r="E23" s="195"/>
      <c r="F23" s="212"/>
      <c r="G23" s="195"/>
      <c r="H23" s="217">
        <f t="shared" si="8"/>
        <v>0</v>
      </c>
      <c r="I23" s="195"/>
      <c r="J23" s="195"/>
      <c r="K23" s="212"/>
      <c r="L23" s="195"/>
      <c r="M23" s="217">
        <f t="shared" si="9"/>
        <v>0</v>
      </c>
      <c r="N23" s="195"/>
      <c r="O23" s="195"/>
      <c r="P23" s="212"/>
      <c r="Q23" s="195"/>
      <c r="R23" s="220">
        <f t="shared" si="4"/>
        <v>0</v>
      </c>
    </row>
    <row r="24" spans="1:18">
      <c r="A24" s="193">
        <f t="shared" si="7"/>
        <v>18</v>
      </c>
      <c r="B24" s="194"/>
      <c r="C24" s="195"/>
      <c r="D24" s="195"/>
      <c r="E24" s="195"/>
      <c r="F24" s="212"/>
      <c r="G24" s="195"/>
      <c r="H24" s="217">
        <f t="shared" si="8"/>
        <v>0</v>
      </c>
      <c r="I24" s="195"/>
      <c r="J24" s="195"/>
      <c r="K24" s="212"/>
      <c r="L24" s="195"/>
      <c r="M24" s="217">
        <f t="shared" si="9"/>
        <v>0</v>
      </c>
      <c r="N24" s="195"/>
      <c r="O24" s="195"/>
      <c r="P24" s="212"/>
      <c r="Q24" s="195"/>
      <c r="R24" s="220">
        <f t="shared" si="4"/>
        <v>0</v>
      </c>
    </row>
    <row r="25" spans="1:18">
      <c r="A25" s="193">
        <f t="shared" si="7"/>
        <v>19</v>
      </c>
      <c r="B25" s="194"/>
      <c r="C25" s="195"/>
      <c r="D25" s="195"/>
      <c r="E25" s="195"/>
      <c r="F25" s="212"/>
      <c r="G25" s="195"/>
      <c r="H25" s="217">
        <f>F25*G25/100</f>
        <v>0</v>
      </c>
      <c r="I25" s="195"/>
      <c r="J25" s="195"/>
      <c r="K25" s="212"/>
      <c r="L25" s="195"/>
      <c r="M25" s="217">
        <f>K25*L25/100</f>
        <v>0</v>
      </c>
      <c r="N25" s="195"/>
      <c r="O25" s="195"/>
      <c r="P25" s="212"/>
      <c r="Q25" s="195"/>
      <c r="R25" s="220">
        <f t="shared" si="4"/>
        <v>0</v>
      </c>
    </row>
    <row r="26" spans="1:18">
      <c r="A26" s="193">
        <f t="shared" si="7"/>
        <v>20</v>
      </c>
      <c r="B26" s="194"/>
      <c r="C26" s="195"/>
      <c r="D26" s="195"/>
      <c r="E26" s="195"/>
      <c r="F26" s="212"/>
      <c r="G26" s="195"/>
      <c r="H26" s="217">
        <f t="shared" ref="H26:H30" si="10">F26*G26/100</f>
        <v>0</v>
      </c>
      <c r="I26" s="195"/>
      <c r="J26" s="195"/>
      <c r="K26" s="212"/>
      <c r="L26" s="195"/>
      <c r="M26" s="217">
        <f t="shared" ref="M26:M30" si="11">K26*L26/100</f>
        <v>0</v>
      </c>
      <c r="N26" s="195"/>
      <c r="O26" s="195"/>
      <c r="P26" s="212"/>
      <c r="Q26" s="195"/>
      <c r="R26" s="220">
        <f t="shared" si="4"/>
        <v>0</v>
      </c>
    </row>
    <row r="27" spans="1:18">
      <c r="A27" s="193">
        <f t="shared" si="7"/>
        <v>21</v>
      </c>
      <c r="B27" s="194"/>
      <c r="C27" s="195"/>
      <c r="D27" s="195"/>
      <c r="E27" s="195"/>
      <c r="F27" s="212"/>
      <c r="G27" s="195"/>
      <c r="H27" s="217">
        <f t="shared" si="10"/>
        <v>0</v>
      </c>
      <c r="I27" s="195"/>
      <c r="J27" s="195"/>
      <c r="K27" s="212"/>
      <c r="L27" s="195"/>
      <c r="M27" s="217">
        <f t="shared" si="11"/>
        <v>0</v>
      </c>
      <c r="N27" s="195"/>
      <c r="O27" s="195"/>
      <c r="P27" s="212"/>
      <c r="Q27" s="195"/>
      <c r="R27" s="220">
        <f t="shared" si="4"/>
        <v>0</v>
      </c>
    </row>
    <row r="28" spans="1:18">
      <c r="A28" s="193">
        <f t="shared" si="7"/>
        <v>22</v>
      </c>
      <c r="B28" s="194"/>
      <c r="C28" s="195"/>
      <c r="D28" s="195"/>
      <c r="E28" s="195"/>
      <c r="F28" s="212"/>
      <c r="G28" s="195"/>
      <c r="H28" s="217">
        <f t="shared" si="10"/>
        <v>0</v>
      </c>
      <c r="I28" s="195"/>
      <c r="J28" s="195"/>
      <c r="K28" s="212"/>
      <c r="L28" s="195"/>
      <c r="M28" s="217">
        <f t="shared" si="11"/>
        <v>0</v>
      </c>
      <c r="N28" s="195"/>
      <c r="O28" s="195"/>
      <c r="P28" s="212"/>
      <c r="Q28" s="195"/>
      <c r="R28" s="220">
        <f t="shared" si="4"/>
        <v>0</v>
      </c>
    </row>
    <row r="29" spans="1:18">
      <c r="A29" s="193">
        <f t="shared" si="7"/>
        <v>23</v>
      </c>
      <c r="B29" s="194"/>
      <c r="C29" s="195"/>
      <c r="D29" s="195"/>
      <c r="E29" s="195"/>
      <c r="F29" s="212"/>
      <c r="G29" s="195"/>
      <c r="H29" s="217">
        <f t="shared" si="10"/>
        <v>0</v>
      </c>
      <c r="I29" s="195"/>
      <c r="J29" s="195"/>
      <c r="K29" s="212"/>
      <c r="L29" s="195"/>
      <c r="M29" s="217">
        <f t="shared" si="11"/>
        <v>0</v>
      </c>
      <c r="N29" s="195"/>
      <c r="O29" s="195"/>
      <c r="P29" s="212"/>
      <c r="Q29" s="195"/>
      <c r="R29" s="220">
        <f t="shared" si="4"/>
        <v>0</v>
      </c>
    </row>
    <row r="30" spans="1:18">
      <c r="A30" s="193">
        <f t="shared" si="7"/>
        <v>24</v>
      </c>
      <c r="B30" s="194"/>
      <c r="C30" s="195"/>
      <c r="D30" s="195"/>
      <c r="E30" s="195"/>
      <c r="F30" s="212"/>
      <c r="G30" s="195"/>
      <c r="H30" s="217">
        <f t="shared" si="10"/>
        <v>0</v>
      </c>
      <c r="I30" s="195"/>
      <c r="J30" s="195"/>
      <c r="K30" s="212"/>
      <c r="L30" s="195"/>
      <c r="M30" s="217">
        <f t="shared" si="11"/>
        <v>0</v>
      </c>
      <c r="N30" s="195"/>
      <c r="O30" s="195"/>
      <c r="P30" s="212"/>
      <c r="Q30" s="195"/>
      <c r="R30" s="220">
        <f t="shared" si="4"/>
        <v>0</v>
      </c>
    </row>
    <row r="31" spans="1:18">
      <c r="A31" s="193">
        <f t="shared" si="7"/>
        <v>25</v>
      </c>
      <c r="B31" s="194"/>
      <c r="C31" s="195"/>
      <c r="D31" s="195"/>
      <c r="E31" s="195"/>
      <c r="F31" s="212"/>
      <c r="G31" s="195"/>
      <c r="H31" s="217">
        <f>F31*G31/100</f>
        <v>0</v>
      </c>
      <c r="I31" s="195"/>
      <c r="J31" s="195"/>
      <c r="K31" s="212"/>
      <c r="L31" s="195"/>
      <c r="M31" s="217">
        <f>K31*L31/100</f>
        <v>0</v>
      </c>
      <c r="N31" s="195"/>
      <c r="O31" s="195"/>
      <c r="P31" s="212"/>
      <c r="Q31" s="195"/>
      <c r="R31" s="220">
        <f t="shared" si="4"/>
        <v>0</v>
      </c>
    </row>
    <row r="32" spans="1:18">
      <c r="A32" s="193">
        <f t="shared" si="7"/>
        <v>26</v>
      </c>
      <c r="B32" s="194"/>
      <c r="C32" s="195"/>
      <c r="D32" s="195"/>
      <c r="E32" s="195"/>
      <c r="F32" s="212"/>
      <c r="G32" s="195"/>
      <c r="H32" s="217">
        <f t="shared" ref="H32:H36" si="12">F32*G32/100</f>
        <v>0</v>
      </c>
      <c r="I32" s="195"/>
      <c r="J32" s="195"/>
      <c r="K32" s="212"/>
      <c r="L32" s="195"/>
      <c r="M32" s="217">
        <f t="shared" ref="M32:M36" si="13">K32*L32/100</f>
        <v>0</v>
      </c>
      <c r="N32" s="195"/>
      <c r="O32" s="195"/>
      <c r="P32" s="212"/>
      <c r="Q32" s="195"/>
      <c r="R32" s="220">
        <f t="shared" si="4"/>
        <v>0</v>
      </c>
    </row>
    <row r="33" spans="1:18">
      <c r="A33" s="193">
        <f t="shared" si="7"/>
        <v>27</v>
      </c>
      <c r="B33" s="194"/>
      <c r="C33" s="195"/>
      <c r="D33" s="195"/>
      <c r="E33" s="195"/>
      <c r="F33" s="212"/>
      <c r="G33" s="195"/>
      <c r="H33" s="217">
        <f t="shared" si="12"/>
        <v>0</v>
      </c>
      <c r="I33" s="195"/>
      <c r="J33" s="195"/>
      <c r="K33" s="212"/>
      <c r="L33" s="195"/>
      <c r="M33" s="217">
        <f t="shared" si="13"/>
        <v>0</v>
      </c>
      <c r="N33" s="195"/>
      <c r="O33" s="195"/>
      <c r="P33" s="212"/>
      <c r="Q33" s="195"/>
      <c r="R33" s="220">
        <f t="shared" si="4"/>
        <v>0</v>
      </c>
    </row>
    <row r="34" spans="1:18">
      <c r="A34" s="193">
        <f t="shared" si="7"/>
        <v>28</v>
      </c>
      <c r="B34" s="194"/>
      <c r="C34" s="195"/>
      <c r="D34" s="195"/>
      <c r="E34" s="195"/>
      <c r="F34" s="212"/>
      <c r="G34" s="195"/>
      <c r="H34" s="217">
        <f t="shared" si="12"/>
        <v>0</v>
      </c>
      <c r="I34" s="195"/>
      <c r="J34" s="195"/>
      <c r="K34" s="212"/>
      <c r="L34" s="195"/>
      <c r="M34" s="217">
        <f t="shared" si="13"/>
        <v>0</v>
      </c>
      <c r="N34" s="195"/>
      <c r="O34" s="195"/>
      <c r="P34" s="212"/>
      <c r="Q34" s="195"/>
      <c r="R34" s="220">
        <f t="shared" si="4"/>
        <v>0</v>
      </c>
    </row>
    <row r="35" spans="1:18">
      <c r="A35" s="193">
        <f t="shared" si="7"/>
        <v>29</v>
      </c>
      <c r="B35" s="194"/>
      <c r="C35" s="195"/>
      <c r="D35" s="195"/>
      <c r="E35" s="195"/>
      <c r="F35" s="212"/>
      <c r="G35" s="195"/>
      <c r="H35" s="217">
        <f t="shared" si="12"/>
        <v>0</v>
      </c>
      <c r="I35" s="195"/>
      <c r="J35" s="195"/>
      <c r="K35" s="212"/>
      <c r="L35" s="195"/>
      <c r="M35" s="217">
        <f t="shared" si="13"/>
        <v>0</v>
      </c>
      <c r="N35" s="195"/>
      <c r="O35" s="195"/>
      <c r="P35" s="212"/>
      <c r="Q35" s="195"/>
      <c r="R35" s="220">
        <f t="shared" si="4"/>
        <v>0</v>
      </c>
    </row>
    <row r="36" spans="1:18" ht="15.75" thickBot="1">
      <c r="A36" s="196">
        <f>A35+1</f>
        <v>30</v>
      </c>
      <c r="B36" s="197"/>
      <c r="C36" s="198"/>
      <c r="D36" s="198"/>
      <c r="E36" s="198"/>
      <c r="F36" s="213"/>
      <c r="G36" s="198"/>
      <c r="H36" s="218">
        <f t="shared" si="12"/>
        <v>0</v>
      </c>
      <c r="I36" s="198"/>
      <c r="J36" s="198"/>
      <c r="K36" s="213"/>
      <c r="L36" s="198"/>
      <c r="M36" s="218">
        <f t="shared" si="13"/>
        <v>0</v>
      </c>
      <c r="N36" s="198"/>
      <c r="O36" s="198"/>
      <c r="P36" s="213"/>
      <c r="Q36" s="198"/>
      <c r="R36" s="221">
        <f t="shared" si="4"/>
        <v>0</v>
      </c>
    </row>
    <row r="37" spans="1:18">
      <c r="A37" s="87"/>
      <c r="B37" s="87"/>
      <c r="C37" s="87"/>
      <c r="D37" s="87"/>
      <c r="E37" s="87"/>
      <c r="F37" s="214"/>
      <c r="G37" s="87"/>
      <c r="H37" s="214"/>
      <c r="I37" s="87"/>
      <c r="J37" s="87"/>
      <c r="K37" s="214"/>
      <c r="L37" s="87"/>
      <c r="M37" s="214"/>
      <c r="N37" s="87"/>
      <c r="O37" s="87"/>
      <c r="P37" s="214"/>
      <c r="Q37" s="87"/>
      <c r="R37" s="214"/>
    </row>
    <row r="38" spans="1:18">
      <c r="A38" s="111"/>
      <c r="B38" s="112" t="s">
        <v>159</v>
      </c>
      <c r="C38" s="113"/>
      <c r="D38" s="95">
        <f>SUM(D7:D36)</f>
        <v>0</v>
      </c>
      <c r="E38" s="113"/>
      <c r="F38" s="206">
        <f>SUM(F7:F36)</f>
        <v>0</v>
      </c>
      <c r="G38" s="113"/>
      <c r="H38" s="206">
        <f>SUM(H7:H37)</f>
        <v>0</v>
      </c>
      <c r="I38" s="95">
        <f>SUM(I7:I36)</f>
        <v>0</v>
      </c>
      <c r="J38" s="113"/>
      <c r="K38" s="206">
        <f>SUM(K7:K36)</f>
        <v>0</v>
      </c>
      <c r="L38" s="113"/>
      <c r="M38" s="206">
        <f>SUM(M7:M37)</f>
        <v>0</v>
      </c>
      <c r="N38" s="95">
        <f>SUM(N7:N36)</f>
        <v>0</v>
      </c>
      <c r="O38" s="113"/>
      <c r="P38" s="206">
        <f>SUM(P7:P36)</f>
        <v>0</v>
      </c>
      <c r="Q38" s="113"/>
      <c r="R38" s="206">
        <f>SUM(R7:R37)</f>
        <v>0</v>
      </c>
    </row>
    <row r="39" spans="1:18">
      <c r="A39" s="111"/>
      <c r="B39" s="112"/>
      <c r="C39" s="113"/>
      <c r="D39" s="113"/>
      <c r="E39" s="113"/>
      <c r="F39" s="215"/>
      <c r="G39" s="113"/>
      <c r="H39" s="215"/>
      <c r="I39" s="113"/>
      <c r="J39" s="113"/>
      <c r="K39" s="215"/>
      <c r="L39" s="113"/>
      <c r="M39" s="215"/>
      <c r="N39" s="113"/>
      <c r="O39" s="113"/>
      <c r="P39" s="215"/>
      <c r="Q39" s="113"/>
      <c r="R39" s="215"/>
    </row>
    <row r="40" spans="1:18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</row>
    <row r="41" spans="1:18">
      <c r="A41" s="87"/>
      <c r="B41" s="86" t="s">
        <v>7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</row>
    <row r="42" spans="1:18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</row>
    <row r="43" spans="1:18">
      <c r="A43" s="87"/>
      <c r="B43" s="87" t="s">
        <v>8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</row>
    <row r="44" spans="1:18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</row>
    <row r="45" spans="1:18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</row>
    <row r="46" spans="1:18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</row>
  </sheetData>
  <sheetProtection insertColumns="0" insertRows="0" deleteColumns="0" deleteRows="0"/>
  <mergeCells count="8">
    <mergeCell ref="N3:R4"/>
    <mergeCell ref="A3:A5"/>
    <mergeCell ref="B3:B5"/>
    <mergeCell ref="C3:C5"/>
    <mergeCell ref="E1:M1"/>
    <mergeCell ref="E2:M2"/>
    <mergeCell ref="D3:H4"/>
    <mergeCell ref="I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F35"/>
  <sheetViews>
    <sheetView workbookViewId="0">
      <selection activeCell="L20" sqref="L20"/>
    </sheetView>
  </sheetViews>
  <sheetFormatPr defaultRowHeight="15"/>
  <cols>
    <col min="2" max="2" width="26.7109375" customWidth="1"/>
    <col min="5" max="5" width="11.7109375" customWidth="1"/>
    <col min="6" max="6" width="12.5703125" customWidth="1"/>
    <col min="7" max="7" width="10.7109375" customWidth="1"/>
    <col min="12" max="12" width="10.85546875" customWidth="1"/>
    <col min="15" max="15" width="11.5703125" customWidth="1"/>
    <col min="16" max="16" width="12.42578125" customWidth="1"/>
    <col min="22" max="22" width="13.140625" customWidth="1"/>
    <col min="26" max="26" width="11" customWidth="1"/>
    <col min="27" max="27" width="11.140625" customWidth="1"/>
    <col min="32" max="32" width="11.7109375" customWidth="1"/>
  </cols>
  <sheetData>
    <row r="1" spans="1:32">
      <c r="A1" s="358" t="s">
        <v>196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60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</row>
    <row r="2" spans="1:32" ht="15.75" thickBot="1">
      <c r="A2" s="361" t="str">
        <f>IF(Титульный!E5="","Организация не указана",Титульный!E5)</f>
        <v>Организация не указана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3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1:3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>
      <c r="A4" s="364" t="s">
        <v>0</v>
      </c>
      <c r="B4" s="367" t="s">
        <v>119</v>
      </c>
      <c r="C4" s="346" t="s">
        <v>284</v>
      </c>
      <c r="D4" s="347"/>
      <c r="E4" s="347"/>
      <c r="F4" s="347"/>
      <c r="G4" s="347"/>
      <c r="H4" s="347"/>
      <c r="I4" s="347"/>
      <c r="J4" s="347"/>
      <c r="K4" s="347"/>
      <c r="L4" s="348"/>
      <c r="M4" s="346" t="s">
        <v>287</v>
      </c>
      <c r="N4" s="347"/>
      <c r="O4" s="347"/>
      <c r="P4" s="347"/>
      <c r="Q4" s="347"/>
      <c r="R4" s="347"/>
      <c r="S4" s="347"/>
      <c r="T4" s="347"/>
      <c r="U4" s="347"/>
      <c r="V4" s="348"/>
      <c r="W4" s="346" t="s">
        <v>288</v>
      </c>
      <c r="X4" s="347"/>
      <c r="Y4" s="347"/>
      <c r="Z4" s="347"/>
      <c r="AA4" s="347"/>
      <c r="AB4" s="347"/>
      <c r="AC4" s="347"/>
      <c r="AD4" s="347"/>
      <c r="AE4" s="347"/>
      <c r="AF4" s="352"/>
    </row>
    <row r="5" spans="1:32">
      <c r="A5" s="365"/>
      <c r="B5" s="368"/>
      <c r="C5" s="349"/>
      <c r="D5" s="350"/>
      <c r="E5" s="350"/>
      <c r="F5" s="350"/>
      <c r="G5" s="350"/>
      <c r="H5" s="350"/>
      <c r="I5" s="350"/>
      <c r="J5" s="350"/>
      <c r="K5" s="350"/>
      <c r="L5" s="351"/>
      <c r="M5" s="349"/>
      <c r="N5" s="350"/>
      <c r="O5" s="350"/>
      <c r="P5" s="350"/>
      <c r="Q5" s="350"/>
      <c r="R5" s="350"/>
      <c r="S5" s="350"/>
      <c r="T5" s="350"/>
      <c r="U5" s="350"/>
      <c r="V5" s="351"/>
      <c r="W5" s="349"/>
      <c r="X5" s="350"/>
      <c r="Y5" s="350"/>
      <c r="Z5" s="350"/>
      <c r="AA5" s="350"/>
      <c r="AB5" s="350"/>
      <c r="AC5" s="350"/>
      <c r="AD5" s="350"/>
      <c r="AE5" s="350"/>
      <c r="AF5" s="353"/>
    </row>
    <row r="6" spans="1:32" ht="31.5" customHeight="1">
      <c r="A6" s="365"/>
      <c r="B6" s="368"/>
      <c r="C6" s="354" t="s">
        <v>187</v>
      </c>
      <c r="D6" s="354" t="s">
        <v>188</v>
      </c>
      <c r="E6" s="354" t="s">
        <v>247</v>
      </c>
      <c r="F6" s="354" t="s">
        <v>189</v>
      </c>
      <c r="G6" s="354" t="s">
        <v>190</v>
      </c>
      <c r="H6" s="344" t="s">
        <v>191</v>
      </c>
      <c r="I6" s="345"/>
      <c r="J6" s="344" t="s">
        <v>192</v>
      </c>
      <c r="K6" s="345"/>
      <c r="L6" s="354" t="s">
        <v>193</v>
      </c>
      <c r="M6" s="354" t="s">
        <v>187</v>
      </c>
      <c r="N6" s="354" t="s">
        <v>188</v>
      </c>
      <c r="O6" s="354" t="s">
        <v>247</v>
      </c>
      <c r="P6" s="354" t="s">
        <v>189</v>
      </c>
      <c r="Q6" s="354" t="s">
        <v>190</v>
      </c>
      <c r="R6" s="344" t="s">
        <v>191</v>
      </c>
      <c r="S6" s="345"/>
      <c r="T6" s="344" t="s">
        <v>192</v>
      </c>
      <c r="U6" s="345"/>
      <c r="V6" s="354" t="s">
        <v>193</v>
      </c>
      <c r="W6" s="354" t="s">
        <v>187</v>
      </c>
      <c r="X6" s="354" t="s">
        <v>188</v>
      </c>
      <c r="Y6" s="354" t="s">
        <v>247</v>
      </c>
      <c r="Z6" s="354" t="s">
        <v>189</v>
      </c>
      <c r="AA6" s="354" t="s">
        <v>190</v>
      </c>
      <c r="AB6" s="344" t="s">
        <v>191</v>
      </c>
      <c r="AC6" s="345"/>
      <c r="AD6" s="344" t="s">
        <v>192</v>
      </c>
      <c r="AE6" s="345"/>
      <c r="AF6" s="356" t="s">
        <v>193</v>
      </c>
    </row>
    <row r="7" spans="1:32" ht="34.5" customHeight="1" thickBot="1">
      <c r="A7" s="366"/>
      <c r="B7" s="355"/>
      <c r="C7" s="355"/>
      <c r="D7" s="355"/>
      <c r="E7" s="355"/>
      <c r="F7" s="355"/>
      <c r="G7" s="355"/>
      <c r="H7" s="115" t="s">
        <v>44</v>
      </c>
      <c r="I7" s="115" t="s">
        <v>156</v>
      </c>
      <c r="J7" s="115" t="s">
        <v>44</v>
      </c>
      <c r="K7" s="115" t="s">
        <v>156</v>
      </c>
      <c r="L7" s="355"/>
      <c r="M7" s="355"/>
      <c r="N7" s="355"/>
      <c r="O7" s="355"/>
      <c r="P7" s="355"/>
      <c r="Q7" s="355"/>
      <c r="R7" s="115" t="s">
        <v>44</v>
      </c>
      <c r="S7" s="115" t="s">
        <v>156</v>
      </c>
      <c r="T7" s="115" t="s">
        <v>44</v>
      </c>
      <c r="U7" s="115" t="s">
        <v>156</v>
      </c>
      <c r="V7" s="355"/>
      <c r="W7" s="355"/>
      <c r="X7" s="355"/>
      <c r="Y7" s="355"/>
      <c r="Z7" s="355"/>
      <c r="AA7" s="355"/>
      <c r="AB7" s="115" t="s">
        <v>44</v>
      </c>
      <c r="AC7" s="115" t="s">
        <v>156</v>
      </c>
      <c r="AD7" s="115" t="s">
        <v>44</v>
      </c>
      <c r="AE7" s="115" t="s">
        <v>156</v>
      </c>
      <c r="AF7" s="357"/>
    </row>
    <row r="8" spans="1:32" ht="15.75" thickBot="1">
      <c r="A8" s="116"/>
      <c r="B8" s="117"/>
      <c r="C8" s="118"/>
      <c r="D8" s="118"/>
      <c r="E8" s="118"/>
      <c r="F8" s="222"/>
      <c r="G8" s="222"/>
      <c r="H8" s="118"/>
      <c r="I8" s="222"/>
      <c r="J8" s="118"/>
      <c r="K8" s="222"/>
      <c r="L8" s="216">
        <f>(G8+I8+K8)*12*D8</f>
        <v>0</v>
      </c>
      <c r="M8" s="118"/>
      <c r="N8" s="118"/>
      <c r="O8" s="118"/>
      <c r="P8" s="222"/>
      <c r="Q8" s="222"/>
      <c r="R8" s="118"/>
      <c r="S8" s="222"/>
      <c r="T8" s="118"/>
      <c r="U8" s="222"/>
      <c r="V8" s="216">
        <f>(Q8+S8+U8)*12*N8</f>
        <v>0</v>
      </c>
      <c r="W8" s="118"/>
      <c r="X8" s="118"/>
      <c r="Y8" s="118"/>
      <c r="Z8" s="222"/>
      <c r="AA8" s="222"/>
      <c r="AB8" s="118"/>
      <c r="AC8" s="222"/>
      <c r="AD8" s="118"/>
      <c r="AE8" s="222"/>
      <c r="AF8" s="216">
        <f>(AA8+AC8+AE8)*12*X8</f>
        <v>0</v>
      </c>
    </row>
    <row r="9" spans="1:32" ht="15.75" thickBot="1">
      <c r="A9" s="119"/>
      <c r="B9" s="120"/>
      <c r="C9" s="121"/>
      <c r="D9" s="121"/>
      <c r="E9" s="121"/>
      <c r="F9" s="223"/>
      <c r="G9" s="223"/>
      <c r="H9" s="121"/>
      <c r="I9" s="223"/>
      <c r="J9" s="121"/>
      <c r="K9" s="223"/>
      <c r="L9" s="216">
        <f t="shared" ref="L9:L20" si="0">(G9+I9+K9)*12*D9</f>
        <v>0</v>
      </c>
      <c r="M9" s="121"/>
      <c r="N9" s="121"/>
      <c r="O9" s="121"/>
      <c r="P9" s="223"/>
      <c r="Q9" s="223"/>
      <c r="R9" s="121"/>
      <c r="S9" s="223"/>
      <c r="T9" s="121"/>
      <c r="U9" s="223"/>
      <c r="V9" s="216">
        <f t="shared" ref="V9:V20" si="1">(Q9+S9+U9)*12*N9</f>
        <v>0</v>
      </c>
      <c r="W9" s="121"/>
      <c r="X9" s="121"/>
      <c r="Y9" s="121"/>
      <c r="Z9" s="223"/>
      <c r="AA9" s="223"/>
      <c r="AB9" s="121"/>
      <c r="AC9" s="223"/>
      <c r="AD9" s="121"/>
      <c r="AE9" s="223"/>
      <c r="AF9" s="216">
        <f t="shared" ref="AF9:AF20" si="2">(AA9+AC9+AE9)*12*X9</f>
        <v>0</v>
      </c>
    </row>
    <row r="10" spans="1:32" ht="15.75" thickBot="1">
      <c r="A10" s="119"/>
      <c r="B10" s="120"/>
      <c r="C10" s="121"/>
      <c r="D10" s="121"/>
      <c r="E10" s="121"/>
      <c r="F10" s="223"/>
      <c r="G10" s="223"/>
      <c r="H10" s="121"/>
      <c r="I10" s="223"/>
      <c r="J10" s="121"/>
      <c r="K10" s="223"/>
      <c r="L10" s="216">
        <f t="shared" si="0"/>
        <v>0</v>
      </c>
      <c r="M10" s="121"/>
      <c r="N10" s="121"/>
      <c r="O10" s="121"/>
      <c r="P10" s="223"/>
      <c r="Q10" s="223"/>
      <c r="R10" s="121"/>
      <c r="S10" s="223"/>
      <c r="T10" s="121"/>
      <c r="U10" s="223"/>
      <c r="V10" s="216">
        <f t="shared" si="1"/>
        <v>0</v>
      </c>
      <c r="W10" s="121"/>
      <c r="X10" s="121"/>
      <c r="Y10" s="121"/>
      <c r="Z10" s="223"/>
      <c r="AA10" s="223"/>
      <c r="AB10" s="121"/>
      <c r="AC10" s="223"/>
      <c r="AD10" s="121"/>
      <c r="AE10" s="223"/>
      <c r="AF10" s="216">
        <f t="shared" si="2"/>
        <v>0</v>
      </c>
    </row>
    <row r="11" spans="1:32" ht="15.75" thickBot="1">
      <c r="A11" s="119"/>
      <c r="B11" s="120"/>
      <c r="C11" s="121"/>
      <c r="D11" s="121"/>
      <c r="E11" s="121"/>
      <c r="F11" s="223"/>
      <c r="G11" s="223"/>
      <c r="H11" s="121"/>
      <c r="I11" s="223"/>
      <c r="J11" s="121"/>
      <c r="K11" s="223"/>
      <c r="L11" s="216">
        <f t="shared" si="0"/>
        <v>0</v>
      </c>
      <c r="M11" s="121"/>
      <c r="N11" s="121"/>
      <c r="O11" s="121"/>
      <c r="P11" s="223"/>
      <c r="Q11" s="223"/>
      <c r="R11" s="121"/>
      <c r="S11" s="223"/>
      <c r="T11" s="121"/>
      <c r="U11" s="223"/>
      <c r="V11" s="216">
        <f t="shared" si="1"/>
        <v>0</v>
      </c>
      <c r="W11" s="121"/>
      <c r="X11" s="121"/>
      <c r="Y11" s="121"/>
      <c r="Z11" s="223"/>
      <c r="AA11" s="223"/>
      <c r="AB11" s="121"/>
      <c r="AC11" s="223"/>
      <c r="AD11" s="121"/>
      <c r="AE11" s="223"/>
      <c r="AF11" s="216">
        <f t="shared" si="2"/>
        <v>0</v>
      </c>
    </row>
    <row r="12" spans="1:32" ht="15.75" thickBot="1">
      <c r="A12" s="119"/>
      <c r="B12" s="120"/>
      <c r="C12" s="121"/>
      <c r="D12" s="121"/>
      <c r="E12" s="121"/>
      <c r="F12" s="223"/>
      <c r="G12" s="223"/>
      <c r="H12" s="121"/>
      <c r="I12" s="223"/>
      <c r="J12" s="121"/>
      <c r="K12" s="223"/>
      <c r="L12" s="216">
        <f t="shared" si="0"/>
        <v>0</v>
      </c>
      <c r="M12" s="121"/>
      <c r="N12" s="121"/>
      <c r="O12" s="121"/>
      <c r="P12" s="223"/>
      <c r="Q12" s="223"/>
      <c r="R12" s="121"/>
      <c r="S12" s="223"/>
      <c r="T12" s="121"/>
      <c r="U12" s="223"/>
      <c r="V12" s="216">
        <f t="shared" si="1"/>
        <v>0</v>
      </c>
      <c r="W12" s="121"/>
      <c r="X12" s="121"/>
      <c r="Y12" s="121"/>
      <c r="Z12" s="223"/>
      <c r="AA12" s="223"/>
      <c r="AB12" s="121"/>
      <c r="AC12" s="223"/>
      <c r="AD12" s="121"/>
      <c r="AE12" s="223"/>
      <c r="AF12" s="216">
        <f t="shared" si="2"/>
        <v>0</v>
      </c>
    </row>
    <row r="13" spans="1:32" ht="15.75" thickBot="1">
      <c r="A13" s="119"/>
      <c r="B13" s="120"/>
      <c r="C13" s="121"/>
      <c r="D13" s="121"/>
      <c r="E13" s="121"/>
      <c r="F13" s="223"/>
      <c r="G13" s="223"/>
      <c r="H13" s="121"/>
      <c r="I13" s="223"/>
      <c r="J13" s="121"/>
      <c r="K13" s="223"/>
      <c r="L13" s="216">
        <f t="shared" si="0"/>
        <v>0</v>
      </c>
      <c r="M13" s="121"/>
      <c r="N13" s="121"/>
      <c r="O13" s="121"/>
      <c r="P13" s="223"/>
      <c r="Q13" s="223"/>
      <c r="R13" s="121"/>
      <c r="S13" s="223"/>
      <c r="T13" s="121"/>
      <c r="U13" s="223"/>
      <c r="V13" s="216">
        <f t="shared" si="1"/>
        <v>0</v>
      </c>
      <c r="W13" s="121"/>
      <c r="X13" s="121"/>
      <c r="Y13" s="121"/>
      <c r="Z13" s="223"/>
      <c r="AA13" s="223"/>
      <c r="AB13" s="121"/>
      <c r="AC13" s="223"/>
      <c r="AD13" s="121"/>
      <c r="AE13" s="223"/>
      <c r="AF13" s="216">
        <f t="shared" si="2"/>
        <v>0</v>
      </c>
    </row>
    <row r="14" spans="1:32" ht="15.75" thickBot="1">
      <c r="A14" s="119"/>
      <c r="B14" s="120"/>
      <c r="C14" s="121"/>
      <c r="D14" s="121"/>
      <c r="E14" s="121"/>
      <c r="F14" s="223"/>
      <c r="G14" s="223"/>
      <c r="H14" s="121"/>
      <c r="I14" s="223"/>
      <c r="J14" s="121"/>
      <c r="K14" s="223"/>
      <c r="L14" s="216">
        <f t="shared" si="0"/>
        <v>0</v>
      </c>
      <c r="M14" s="121"/>
      <c r="N14" s="121"/>
      <c r="O14" s="121"/>
      <c r="P14" s="223"/>
      <c r="Q14" s="223"/>
      <c r="R14" s="121"/>
      <c r="S14" s="223"/>
      <c r="T14" s="121"/>
      <c r="U14" s="223"/>
      <c r="V14" s="216">
        <f t="shared" si="1"/>
        <v>0</v>
      </c>
      <c r="W14" s="121"/>
      <c r="X14" s="121"/>
      <c r="Y14" s="121"/>
      <c r="Z14" s="223"/>
      <c r="AA14" s="223"/>
      <c r="AB14" s="121"/>
      <c r="AC14" s="223"/>
      <c r="AD14" s="121"/>
      <c r="AE14" s="223"/>
      <c r="AF14" s="216">
        <f t="shared" si="2"/>
        <v>0</v>
      </c>
    </row>
    <row r="15" spans="1:32" ht="15.75" thickBot="1">
      <c r="A15" s="119"/>
      <c r="B15" s="120"/>
      <c r="C15" s="121"/>
      <c r="D15" s="121"/>
      <c r="E15" s="121"/>
      <c r="F15" s="223"/>
      <c r="G15" s="223"/>
      <c r="H15" s="121"/>
      <c r="I15" s="223"/>
      <c r="J15" s="121"/>
      <c r="K15" s="223"/>
      <c r="L15" s="216">
        <f t="shared" si="0"/>
        <v>0</v>
      </c>
      <c r="M15" s="121"/>
      <c r="N15" s="121"/>
      <c r="O15" s="121"/>
      <c r="P15" s="223"/>
      <c r="Q15" s="223"/>
      <c r="R15" s="121"/>
      <c r="S15" s="223"/>
      <c r="T15" s="121"/>
      <c r="U15" s="223"/>
      <c r="V15" s="216">
        <f t="shared" si="1"/>
        <v>0</v>
      </c>
      <c r="W15" s="121"/>
      <c r="X15" s="121"/>
      <c r="Y15" s="121"/>
      <c r="Z15" s="223"/>
      <c r="AA15" s="223"/>
      <c r="AB15" s="121"/>
      <c r="AC15" s="223"/>
      <c r="AD15" s="121"/>
      <c r="AE15" s="223"/>
      <c r="AF15" s="216">
        <f t="shared" si="2"/>
        <v>0</v>
      </c>
    </row>
    <row r="16" spans="1:32" ht="15.75" thickBot="1">
      <c r="A16" s="119"/>
      <c r="B16" s="120"/>
      <c r="C16" s="121"/>
      <c r="D16" s="121"/>
      <c r="E16" s="121"/>
      <c r="F16" s="223"/>
      <c r="G16" s="223"/>
      <c r="H16" s="121"/>
      <c r="I16" s="223"/>
      <c r="J16" s="121"/>
      <c r="K16" s="223"/>
      <c r="L16" s="216">
        <f t="shared" si="0"/>
        <v>0</v>
      </c>
      <c r="M16" s="121"/>
      <c r="N16" s="121"/>
      <c r="O16" s="121"/>
      <c r="P16" s="223"/>
      <c r="Q16" s="223"/>
      <c r="R16" s="121"/>
      <c r="S16" s="223"/>
      <c r="T16" s="121"/>
      <c r="U16" s="223"/>
      <c r="V16" s="216">
        <f t="shared" si="1"/>
        <v>0</v>
      </c>
      <c r="W16" s="121"/>
      <c r="X16" s="121"/>
      <c r="Y16" s="121"/>
      <c r="Z16" s="223"/>
      <c r="AA16" s="223"/>
      <c r="AB16" s="121"/>
      <c r="AC16" s="223"/>
      <c r="AD16" s="121"/>
      <c r="AE16" s="223"/>
      <c r="AF16" s="216">
        <f t="shared" si="2"/>
        <v>0</v>
      </c>
    </row>
    <row r="17" spans="1:32" ht="15.75" thickBot="1">
      <c r="A17" s="119"/>
      <c r="B17" s="120"/>
      <c r="C17" s="121"/>
      <c r="D17" s="121"/>
      <c r="E17" s="121"/>
      <c r="F17" s="223"/>
      <c r="G17" s="223"/>
      <c r="H17" s="121"/>
      <c r="I17" s="223"/>
      <c r="J17" s="121"/>
      <c r="K17" s="223"/>
      <c r="L17" s="216">
        <f t="shared" si="0"/>
        <v>0</v>
      </c>
      <c r="M17" s="121"/>
      <c r="N17" s="121"/>
      <c r="O17" s="121"/>
      <c r="P17" s="223"/>
      <c r="Q17" s="223"/>
      <c r="R17" s="121"/>
      <c r="S17" s="223"/>
      <c r="T17" s="121"/>
      <c r="U17" s="223"/>
      <c r="V17" s="216">
        <f t="shared" si="1"/>
        <v>0</v>
      </c>
      <c r="W17" s="121"/>
      <c r="X17" s="121"/>
      <c r="Y17" s="121"/>
      <c r="Z17" s="223"/>
      <c r="AA17" s="223"/>
      <c r="AB17" s="121"/>
      <c r="AC17" s="223"/>
      <c r="AD17" s="121"/>
      <c r="AE17" s="223"/>
      <c r="AF17" s="216">
        <f t="shared" si="2"/>
        <v>0</v>
      </c>
    </row>
    <row r="18" spans="1:32" ht="15.75" thickBot="1">
      <c r="A18" s="119"/>
      <c r="B18" s="120"/>
      <c r="C18" s="121"/>
      <c r="D18" s="121"/>
      <c r="E18" s="121"/>
      <c r="F18" s="223"/>
      <c r="G18" s="223"/>
      <c r="H18" s="121"/>
      <c r="I18" s="223"/>
      <c r="J18" s="121"/>
      <c r="K18" s="223"/>
      <c r="L18" s="216">
        <f t="shared" si="0"/>
        <v>0</v>
      </c>
      <c r="M18" s="121"/>
      <c r="N18" s="121"/>
      <c r="O18" s="121"/>
      <c r="P18" s="223"/>
      <c r="Q18" s="223"/>
      <c r="R18" s="121"/>
      <c r="S18" s="223"/>
      <c r="T18" s="121"/>
      <c r="U18" s="223"/>
      <c r="V18" s="216">
        <f t="shared" si="1"/>
        <v>0</v>
      </c>
      <c r="W18" s="121"/>
      <c r="X18" s="121"/>
      <c r="Y18" s="121"/>
      <c r="Z18" s="223"/>
      <c r="AA18" s="223"/>
      <c r="AB18" s="121"/>
      <c r="AC18" s="223"/>
      <c r="AD18" s="121"/>
      <c r="AE18" s="223"/>
      <c r="AF18" s="216">
        <f t="shared" si="2"/>
        <v>0</v>
      </c>
    </row>
    <row r="19" spans="1:32" ht="15.75" thickBot="1">
      <c r="A19" s="119"/>
      <c r="B19" s="120"/>
      <c r="C19" s="121"/>
      <c r="D19" s="121"/>
      <c r="E19" s="121"/>
      <c r="F19" s="223"/>
      <c r="G19" s="223"/>
      <c r="H19" s="121"/>
      <c r="I19" s="223"/>
      <c r="J19" s="121"/>
      <c r="K19" s="223"/>
      <c r="L19" s="216">
        <f t="shared" si="0"/>
        <v>0</v>
      </c>
      <c r="M19" s="121"/>
      <c r="N19" s="121"/>
      <c r="O19" s="121"/>
      <c r="P19" s="223"/>
      <c r="Q19" s="223"/>
      <c r="R19" s="121"/>
      <c r="S19" s="223"/>
      <c r="T19" s="121"/>
      <c r="U19" s="223"/>
      <c r="V19" s="216">
        <f t="shared" si="1"/>
        <v>0</v>
      </c>
      <c r="W19" s="121"/>
      <c r="X19" s="121"/>
      <c r="Y19" s="121"/>
      <c r="Z19" s="223"/>
      <c r="AA19" s="223"/>
      <c r="AB19" s="121"/>
      <c r="AC19" s="223"/>
      <c r="AD19" s="121"/>
      <c r="AE19" s="223"/>
      <c r="AF19" s="216">
        <f t="shared" si="2"/>
        <v>0</v>
      </c>
    </row>
    <row r="20" spans="1:32" ht="15.75" thickBot="1">
      <c r="A20" s="122"/>
      <c r="B20" s="123"/>
      <c r="C20" s="124"/>
      <c r="D20" s="124"/>
      <c r="E20" s="124"/>
      <c r="F20" s="224"/>
      <c r="G20" s="224"/>
      <c r="H20" s="124"/>
      <c r="I20" s="224"/>
      <c r="J20" s="124"/>
      <c r="K20" s="224"/>
      <c r="L20" s="216">
        <f t="shared" si="0"/>
        <v>0</v>
      </c>
      <c r="M20" s="124"/>
      <c r="N20" s="124"/>
      <c r="O20" s="124"/>
      <c r="P20" s="224"/>
      <c r="Q20" s="224"/>
      <c r="R20" s="124"/>
      <c r="S20" s="224"/>
      <c r="T20" s="124"/>
      <c r="U20" s="224"/>
      <c r="V20" s="216">
        <f t="shared" si="1"/>
        <v>0</v>
      </c>
      <c r="W20" s="124"/>
      <c r="X20" s="124"/>
      <c r="Y20" s="124"/>
      <c r="Z20" s="224"/>
      <c r="AA20" s="224"/>
      <c r="AB20" s="124"/>
      <c r="AC20" s="224"/>
      <c r="AD20" s="124"/>
      <c r="AE20" s="224"/>
      <c r="AF20" s="216">
        <f t="shared" si="2"/>
        <v>0</v>
      </c>
    </row>
    <row r="21" spans="1:3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</row>
    <row r="22" spans="1:32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</row>
    <row r="23" spans="1:3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</row>
    <row r="24" spans="1:3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</row>
    <row r="25" spans="1:32">
      <c r="A25" s="111"/>
      <c r="B25" s="111" t="s">
        <v>159</v>
      </c>
      <c r="C25" s="215"/>
      <c r="D25" s="225">
        <f>SUM(D8:D20)</f>
        <v>0</v>
      </c>
      <c r="E25" s="215"/>
      <c r="F25" s="225">
        <f t="shared" ref="F25:G25" si="3">SUM(F8:F20)</f>
        <v>0</v>
      </c>
      <c r="G25" s="225">
        <f t="shared" si="3"/>
        <v>0</v>
      </c>
      <c r="H25" s="215"/>
      <c r="I25" s="225">
        <f>SUM(I8:I20)</f>
        <v>0</v>
      </c>
      <c r="J25" s="215"/>
      <c r="K25" s="225">
        <f t="shared" ref="K25:L25" si="4">SUM(K8:K20)</f>
        <v>0</v>
      </c>
      <c r="L25" s="225">
        <f t="shared" si="4"/>
        <v>0</v>
      </c>
      <c r="M25" s="215"/>
      <c r="N25" s="225">
        <f>SUM(N8:N20)</f>
        <v>0</v>
      </c>
      <c r="O25" s="215"/>
      <c r="P25" s="225">
        <f t="shared" ref="P25:Q25" si="5">SUM(P8:P20)</f>
        <v>0</v>
      </c>
      <c r="Q25" s="225">
        <f t="shared" si="5"/>
        <v>0</v>
      </c>
      <c r="R25" s="215"/>
      <c r="S25" s="225">
        <f>SUM(S8:S20)</f>
        <v>0</v>
      </c>
      <c r="T25" s="215"/>
      <c r="U25" s="225">
        <f t="shared" ref="U25:V25" si="6">SUM(U8:U20)</f>
        <v>0</v>
      </c>
      <c r="V25" s="225">
        <f t="shared" si="6"/>
        <v>0</v>
      </c>
      <c r="W25" s="215"/>
      <c r="X25" s="225">
        <f>SUM(X8:X20)</f>
        <v>0</v>
      </c>
      <c r="Y25" s="215"/>
      <c r="Z25" s="225">
        <f>SUM(Z8:Z20)</f>
        <v>0</v>
      </c>
      <c r="AA25" s="225">
        <f>SUM(AA8:AA20)</f>
        <v>0</v>
      </c>
      <c r="AB25" s="215"/>
      <c r="AC25" s="225">
        <f>SUM(AC8:AC20)</f>
        <v>0</v>
      </c>
      <c r="AD25" s="215"/>
      <c r="AE25" s="225">
        <f t="shared" ref="AE25:AF25" si="7">SUM(AE8:AE20)</f>
        <v>0</v>
      </c>
      <c r="AF25" s="225">
        <f t="shared" si="7"/>
        <v>0</v>
      </c>
    </row>
    <row r="26" spans="1:32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</row>
    <row r="27" spans="1:3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</row>
    <row r="28" spans="1:32">
      <c r="A28" s="126" t="s">
        <v>45</v>
      </c>
      <c r="B28" s="126"/>
      <c r="C28" s="87"/>
      <c r="D28" s="87"/>
      <c r="E28" s="87"/>
      <c r="F28" s="87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</row>
    <row r="29" spans="1:32">
      <c r="A29" s="126" t="s">
        <v>46</v>
      </c>
      <c r="B29" s="126"/>
      <c r="C29" s="87"/>
      <c r="D29" s="87"/>
      <c r="E29" s="87"/>
      <c r="F29" s="87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</row>
    <row r="30" spans="1:32" ht="14.25" customHeight="1">
      <c r="A30" s="126" t="s">
        <v>47</v>
      </c>
      <c r="B30" s="126"/>
      <c r="C30" s="87"/>
      <c r="D30" s="87"/>
      <c r="E30" s="87"/>
      <c r="F30" s="87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</row>
    <row r="31" spans="1:32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6" t="s">
        <v>7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</row>
    <row r="32" spans="1:32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7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</row>
    <row r="33" spans="1:32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7" t="s">
        <v>8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</row>
    <row r="34" spans="1:32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</row>
    <row r="35" spans="1:32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</row>
  </sheetData>
  <mergeCells count="31">
    <mergeCell ref="Z6:Z7"/>
    <mergeCell ref="AA6:AA7"/>
    <mergeCell ref="A1:L1"/>
    <mergeCell ref="A2:L2"/>
    <mergeCell ref="A4:A7"/>
    <mergeCell ref="B4:B7"/>
    <mergeCell ref="J6:K6"/>
    <mergeCell ref="L6:L7"/>
    <mergeCell ref="C4:L5"/>
    <mergeCell ref="C6:C7"/>
    <mergeCell ref="D6:D7"/>
    <mergeCell ref="E6:E7"/>
    <mergeCell ref="F6:F7"/>
    <mergeCell ref="G6:G7"/>
    <mergeCell ref="H6:I6"/>
    <mergeCell ref="AB6:AC6"/>
    <mergeCell ref="AD6:AE6"/>
    <mergeCell ref="M4:V5"/>
    <mergeCell ref="W4:AF5"/>
    <mergeCell ref="T6:U6"/>
    <mergeCell ref="V6:V7"/>
    <mergeCell ref="W6:W7"/>
    <mergeCell ref="X6:X7"/>
    <mergeCell ref="M6:M7"/>
    <mergeCell ref="N6:N7"/>
    <mergeCell ref="O6:O7"/>
    <mergeCell ref="P6:P7"/>
    <mergeCell ref="Q6:Q7"/>
    <mergeCell ref="R6:S6"/>
    <mergeCell ref="AF6:AF7"/>
    <mergeCell ref="Y6:Y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3"/>
  <sheetViews>
    <sheetView workbookViewId="0">
      <selection activeCell="H29" sqref="H29"/>
    </sheetView>
  </sheetViews>
  <sheetFormatPr defaultRowHeight="15"/>
  <cols>
    <col min="2" max="2" width="38.28515625" customWidth="1"/>
    <col min="3" max="3" width="14.28515625" customWidth="1"/>
    <col min="4" max="4" width="17.5703125" customWidth="1"/>
    <col min="5" max="5" width="17.28515625" customWidth="1"/>
    <col min="6" max="7" width="13.28515625" customWidth="1"/>
    <col min="8" max="8" width="14.5703125" customWidth="1"/>
    <col min="9" max="9" width="13.85546875" customWidth="1"/>
    <col min="10" max="10" width="12.140625" customWidth="1"/>
    <col min="11" max="11" width="12.28515625" customWidth="1"/>
    <col min="12" max="12" width="18.7109375" customWidth="1"/>
  </cols>
  <sheetData>
    <row r="1" spans="1:12" ht="15.75" thickBot="1">
      <c r="A1" s="369" t="s">
        <v>213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12" ht="15.75" thickTop="1">
      <c r="A2" s="383" t="str">
        <f>IF(Титульный!E5="","Организация не указана",Титульный!E5)</f>
        <v>Организация не указана</v>
      </c>
      <c r="B2" s="383"/>
      <c r="C2" s="383"/>
      <c r="D2" s="383"/>
      <c r="E2" s="383"/>
      <c r="F2" s="383"/>
      <c r="G2" s="383"/>
      <c r="H2" s="384"/>
      <c r="I2" s="384"/>
      <c r="J2" s="384"/>
      <c r="K2" s="384"/>
      <c r="L2" s="384"/>
    </row>
    <row r="3" spans="1:12" ht="33" customHeight="1">
      <c r="A3" s="370" t="s">
        <v>0</v>
      </c>
      <c r="B3" s="370" t="s">
        <v>93</v>
      </c>
      <c r="C3" s="370" t="s">
        <v>94</v>
      </c>
      <c r="D3" s="371" t="s">
        <v>293</v>
      </c>
      <c r="E3" s="372"/>
      <c r="F3" s="373"/>
      <c r="G3" s="374" t="s">
        <v>294</v>
      </c>
      <c r="H3" s="375"/>
      <c r="I3" s="376"/>
      <c r="J3" s="377" t="s">
        <v>295</v>
      </c>
      <c r="K3" s="378"/>
      <c r="L3" s="379"/>
    </row>
    <row r="4" spans="1:12" ht="38.25">
      <c r="A4" s="370"/>
      <c r="B4" s="370"/>
      <c r="C4" s="370"/>
      <c r="D4" s="127" t="s">
        <v>95</v>
      </c>
      <c r="E4" s="127" t="s">
        <v>96</v>
      </c>
      <c r="F4" s="127" t="s">
        <v>97</v>
      </c>
      <c r="G4" s="127" t="s">
        <v>95</v>
      </c>
      <c r="H4" s="127" t="s">
        <v>96</v>
      </c>
      <c r="I4" s="127" t="s">
        <v>97</v>
      </c>
      <c r="J4" s="127" t="s">
        <v>95</v>
      </c>
      <c r="K4" s="127" t="s">
        <v>98</v>
      </c>
      <c r="L4" s="127" t="s">
        <v>97</v>
      </c>
    </row>
    <row r="5" spans="1:12">
      <c r="A5" s="128">
        <v>1</v>
      </c>
      <c r="B5" s="128">
        <v>2</v>
      </c>
      <c r="C5" s="128">
        <v>3</v>
      </c>
      <c r="D5" s="128">
        <v>4</v>
      </c>
      <c r="E5" s="128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  <c r="K5" s="128">
        <v>11</v>
      </c>
      <c r="L5" s="128">
        <v>12</v>
      </c>
    </row>
    <row r="6" spans="1:12">
      <c r="A6" s="385" t="s">
        <v>102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7"/>
    </row>
    <row r="7" spans="1:12">
      <c r="A7" s="129">
        <v>1</v>
      </c>
      <c r="B7" s="130" t="s">
        <v>194</v>
      </c>
      <c r="C7" s="131" t="s">
        <v>99</v>
      </c>
      <c r="D7" s="131" t="s">
        <v>100</v>
      </c>
      <c r="E7" s="226" t="s">
        <v>100</v>
      </c>
      <c r="F7" s="227">
        <f>SUM(F8:F11)</f>
        <v>0</v>
      </c>
      <c r="G7" s="131" t="s">
        <v>100</v>
      </c>
      <c r="H7" s="226" t="s">
        <v>100</v>
      </c>
      <c r="I7" s="227">
        <f>SUM(I8:I11)</f>
        <v>0</v>
      </c>
      <c r="J7" s="131" t="s">
        <v>100</v>
      </c>
      <c r="K7" s="226" t="s">
        <v>100</v>
      </c>
      <c r="L7" s="227">
        <f>SUM(L8:L11)</f>
        <v>0</v>
      </c>
    </row>
    <row r="8" spans="1:12">
      <c r="A8" s="132"/>
      <c r="B8" s="133"/>
      <c r="C8" s="131"/>
      <c r="D8" s="134"/>
      <c r="E8" s="228"/>
      <c r="F8" s="229">
        <f>D8*E8</f>
        <v>0</v>
      </c>
      <c r="G8" s="134"/>
      <c r="H8" s="228"/>
      <c r="I8" s="229">
        <f>G8*H8</f>
        <v>0</v>
      </c>
      <c r="J8" s="134"/>
      <c r="K8" s="228"/>
      <c r="L8" s="229">
        <f>J8*K8</f>
        <v>0</v>
      </c>
    </row>
    <row r="9" spans="1:12">
      <c r="A9" s="132"/>
      <c r="B9" s="135"/>
      <c r="C9" s="131"/>
      <c r="D9" s="134"/>
      <c r="E9" s="228"/>
      <c r="F9" s="229">
        <f t="shared" ref="F9:F11" si="0">D9*E9</f>
        <v>0</v>
      </c>
      <c r="G9" s="134"/>
      <c r="H9" s="228"/>
      <c r="I9" s="229">
        <f t="shared" ref="I9:I11" si="1">G9*H9</f>
        <v>0</v>
      </c>
      <c r="J9" s="134"/>
      <c r="K9" s="228"/>
      <c r="L9" s="229">
        <f t="shared" ref="L9:L11" si="2">J9*K9</f>
        <v>0</v>
      </c>
    </row>
    <row r="10" spans="1:12">
      <c r="A10" s="136"/>
      <c r="B10" s="137"/>
      <c r="C10" s="138"/>
      <c r="D10" s="139"/>
      <c r="E10" s="230"/>
      <c r="F10" s="229">
        <f t="shared" si="0"/>
        <v>0</v>
      </c>
      <c r="G10" s="139"/>
      <c r="H10" s="230"/>
      <c r="I10" s="229">
        <f t="shared" si="1"/>
        <v>0</v>
      </c>
      <c r="J10" s="139"/>
      <c r="K10" s="230"/>
      <c r="L10" s="229">
        <f t="shared" si="2"/>
        <v>0</v>
      </c>
    </row>
    <row r="11" spans="1:12">
      <c r="A11" s="132"/>
      <c r="B11" s="135"/>
      <c r="C11" s="131"/>
      <c r="D11" s="134"/>
      <c r="E11" s="228"/>
      <c r="F11" s="229">
        <f t="shared" si="0"/>
        <v>0</v>
      </c>
      <c r="G11" s="134"/>
      <c r="H11" s="228"/>
      <c r="I11" s="229">
        <f t="shared" si="1"/>
        <v>0</v>
      </c>
      <c r="J11" s="134"/>
      <c r="K11" s="228"/>
      <c r="L11" s="229">
        <f t="shared" si="2"/>
        <v>0</v>
      </c>
    </row>
    <row r="12" spans="1:12">
      <c r="A12" s="129">
        <v>2</v>
      </c>
      <c r="B12" s="130" t="s">
        <v>195</v>
      </c>
      <c r="C12" s="131" t="s">
        <v>99</v>
      </c>
      <c r="D12" s="131" t="s">
        <v>100</v>
      </c>
      <c r="E12" s="226" t="s">
        <v>100</v>
      </c>
      <c r="F12" s="227">
        <f>SUM(F13:F15)</f>
        <v>0</v>
      </c>
      <c r="G12" s="131" t="s">
        <v>100</v>
      </c>
      <c r="H12" s="226" t="s">
        <v>100</v>
      </c>
      <c r="I12" s="227">
        <f>SUM(I13:I15)</f>
        <v>0</v>
      </c>
      <c r="J12" s="131" t="s">
        <v>100</v>
      </c>
      <c r="K12" s="226" t="s">
        <v>100</v>
      </c>
      <c r="L12" s="227">
        <f>SUM(L13:L15)</f>
        <v>0</v>
      </c>
    </row>
    <row r="13" spans="1:12">
      <c r="A13" s="132"/>
      <c r="B13" s="133"/>
      <c r="C13" s="131" t="s">
        <v>99</v>
      </c>
      <c r="D13" s="134"/>
      <c r="E13" s="228"/>
      <c r="F13" s="231">
        <f>D13*E13</f>
        <v>0</v>
      </c>
      <c r="G13" s="134"/>
      <c r="H13" s="228"/>
      <c r="I13" s="231">
        <f>G13*H13</f>
        <v>0</v>
      </c>
      <c r="J13" s="134"/>
      <c r="K13" s="228"/>
      <c r="L13" s="231">
        <f>J13*K13</f>
        <v>0</v>
      </c>
    </row>
    <row r="14" spans="1:12">
      <c r="A14" s="132"/>
      <c r="B14" s="135"/>
      <c r="C14" s="131" t="s">
        <v>99</v>
      </c>
      <c r="D14" s="134"/>
      <c r="E14" s="228"/>
      <c r="F14" s="231">
        <f t="shared" ref="F14:F15" si="3">D14*E14</f>
        <v>0</v>
      </c>
      <c r="G14" s="134"/>
      <c r="H14" s="228"/>
      <c r="I14" s="231">
        <f t="shared" ref="I14:I16" si="4">G14*H14</f>
        <v>0</v>
      </c>
      <c r="J14" s="134"/>
      <c r="K14" s="228"/>
      <c r="L14" s="231">
        <f t="shared" ref="L14:L16" si="5">J14*K14</f>
        <v>0</v>
      </c>
    </row>
    <row r="15" spans="1:12">
      <c r="A15" s="132"/>
      <c r="B15" s="135"/>
      <c r="C15" s="131" t="s">
        <v>99</v>
      </c>
      <c r="D15" s="134"/>
      <c r="E15" s="228"/>
      <c r="F15" s="231">
        <f t="shared" si="3"/>
        <v>0</v>
      </c>
      <c r="G15" s="134"/>
      <c r="H15" s="228"/>
      <c r="I15" s="231">
        <f t="shared" si="4"/>
        <v>0</v>
      </c>
      <c r="J15" s="134"/>
      <c r="K15" s="228"/>
      <c r="L15" s="231">
        <f t="shared" si="5"/>
        <v>0</v>
      </c>
    </row>
    <row r="16" spans="1:12">
      <c r="A16" s="129">
        <v>3</v>
      </c>
      <c r="B16" s="130" t="s">
        <v>101</v>
      </c>
      <c r="C16" s="131" t="s">
        <v>99</v>
      </c>
      <c r="D16" s="134"/>
      <c r="E16" s="228"/>
      <c r="F16" s="231">
        <f t="shared" ref="F16" si="6">D16*E16</f>
        <v>0</v>
      </c>
      <c r="G16" s="134"/>
      <c r="H16" s="228"/>
      <c r="I16" s="231">
        <f t="shared" si="4"/>
        <v>0</v>
      </c>
      <c r="J16" s="134"/>
      <c r="K16" s="228"/>
      <c r="L16" s="231">
        <f t="shared" si="5"/>
        <v>0</v>
      </c>
    </row>
    <row r="17" spans="1:12" ht="26.25">
      <c r="A17" s="129">
        <v>4</v>
      </c>
      <c r="B17" s="130" t="s">
        <v>229</v>
      </c>
      <c r="C17" s="131" t="s">
        <v>99</v>
      </c>
      <c r="D17" s="131" t="s">
        <v>100</v>
      </c>
      <c r="E17" s="226" t="s">
        <v>100</v>
      </c>
      <c r="F17" s="227">
        <f>SUM(F18:F20)</f>
        <v>0</v>
      </c>
      <c r="G17" s="131" t="s">
        <v>100</v>
      </c>
      <c r="H17" s="226" t="s">
        <v>100</v>
      </c>
      <c r="I17" s="227">
        <f>SUM(I18:I20)</f>
        <v>0</v>
      </c>
      <c r="J17" s="131" t="s">
        <v>100</v>
      </c>
      <c r="K17" s="226" t="s">
        <v>100</v>
      </c>
      <c r="L17" s="227">
        <f>SUM(L18:L20)</f>
        <v>0</v>
      </c>
    </row>
    <row r="18" spans="1:12">
      <c r="A18" s="140"/>
      <c r="B18" s="141"/>
      <c r="C18" s="138"/>
      <c r="D18" s="134"/>
      <c r="E18" s="228"/>
      <c r="F18" s="231">
        <f>D18*E18</f>
        <v>0</v>
      </c>
      <c r="G18" s="134"/>
      <c r="H18" s="228"/>
      <c r="I18" s="231">
        <f>G18*H18</f>
        <v>0</v>
      </c>
      <c r="J18" s="134"/>
      <c r="K18" s="228"/>
      <c r="L18" s="231">
        <f>J18*K18</f>
        <v>0</v>
      </c>
    </row>
    <row r="19" spans="1:12">
      <c r="A19" s="140"/>
      <c r="B19" s="141"/>
      <c r="C19" s="138"/>
      <c r="D19" s="134"/>
      <c r="E19" s="228"/>
      <c r="F19" s="231">
        <f t="shared" ref="F19:F20" si="7">D19*E19</f>
        <v>0</v>
      </c>
      <c r="G19" s="134"/>
      <c r="H19" s="228"/>
      <c r="I19" s="231">
        <f t="shared" ref="I19:I20" si="8">G19*H19</f>
        <v>0</v>
      </c>
      <c r="J19" s="134"/>
      <c r="K19" s="228"/>
      <c r="L19" s="231">
        <f t="shared" ref="L19:L20" si="9">J19*K19</f>
        <v>0</v>
      </c>
    </row>
    <row r="20" spans="1:12">
      <c r="A20" s="140"/>
      <c r="B20" s="141"/>
      <c r="C20" s="138"/>
      <c r="D20" s="134"/>
      <c r="E20" s="228"/>
      <c r="F20" s="231">
        <f t="shared" si="7"/>
        <v>0</v>
      </c>
      <c r="G20" s="134"/>
      <c r="H20" s="228"/>
      <c r="I20" s="231">
        <f t="shared" si="8"/>
        <v>0</v>
      </c>
      <c r="J20" s="134"/>
      <c r="K20" s="228"/>
      <c r="L20" s="231">
        <f t="shared" si="9"/>
        <v>0</v>
      </c>
    </row>
    <row r="21" spans="1:12" ht="26.25">
      <c r="A21" s="129">
        <v>5</v>
      </c>
      <c r="B21" s="130" t="s">
        <v>230</v>
      </c>
      <c r="C21" s="131" t="s">
        <v>99</v>
      </c>
      <c r="D21" s="131" t="s">
        <v>100</v>
      </c>
      <c r="E21" s="226" t="s">
        <v>100</v>
      </c>
      <c r="F21" s="227">
        <f>SUM(F22:F24)</f>
        <v>0</v>
      </c>
      <c r="G21" s="131" t="s">
        <v>100</v>
      </c>
      <c r="H21" s="226" t="s">
        <v>100</v>
      </c>
      <c r="I21" s="227">
        <f>SUM(I22:I24)</f>
        <v>0</v>
      </c>
      <c r="J21" s="131" t="s">
        <v>100</v>
      </c>
      <c r="K21" s="226" t="s">
        <v>100</v>
      </c>
      <c r="L21" s="227">
        <f>SUM(L22:L24)</f>
        <v>0</v>
      </c>
    </row>
    <row r="22" spans="1:12">
      <c r="A22" s="140"/>
      <c r="B22" s="141"/>
      <c r="C22" s="138"/>
      <c r="D22" s="134"/>
      <c r="E22" s="228"/>
      <c r="F22" s="231">
        <f>D22*E22</f>
        <v>0</v>
      </c>
      <c r="G22" s="134"/>
      <c r="H22" s="228"/>
      <c r="I22" s="231">
        <f>G22*H22</f>
        <v>0</v>
      </c>
      <c r="J22" s="134"/>
      <c r="K22" s="228"/>
      <c r="L22" s="231">
        <f>J22*K22</f>
        <v>0</v>
      </c>
    </row>
    <row r="23" spans="1:12">
      <c r="A23" s="140"/>
      <c r="B23" s="141"/>
      <c r="C23" s="138"/>
      <c r="D23" s="134"/>
      <c r="E23" s="228"/>
      <c r="F23" s="231">
        <f t="shared" ref="F23:F24" si="10">D23*E23</f>
        <v>0</v>
      </c>
      <c r="G23" s="134"/>
      <c r="H23" s="228"/>
      <c r="I23" s="231">
        <f t="shared" ref="I23:I24" si="11">G23*H23</f>
        <v>0</v>
      </c>
      <c r="J23" s="134"/>
      <c r="K23" s="228"/>
      <c r="L23" s="231">
        <f t="shared" ref="L23:L24" si="12">J23*K23</f>
        <v>0</v>
      </c>
    </row>
    <row r="24" spans="1:12">
      <c r="A24" s="129"/>
      <c r="B24" s="130"/>
      <c r="C24" s="131"/>
      <c r="D24" s="134"/>
      <c r="E24" s="228"/>
      <c r="F24" s="231">
        <f t="shared" si="10"/>
        <v>0</v>
      </c>
      <c r="G24" s="134"/>
      <c r="H24" s="228"/>
      <c r="I24" s="231">
        <f t="shared" si="11"/>
        <v>0</v>
      </c>
      <c r="J24" s="134"/>
      <c r="K24" s="228"/>
      <c r="L24" s="231">
        <f t="shared" si="12"/>
        <v>0</v>
      </c>
    </row>
    <row r="25" spans="1:12">
      <c r="A25" s="380" t="s">
        <v>103</v>
      </c>
      <c r="B25" s="381"/>
      <c r="C25" s="382"/>
      <c r="D25" s="142"/>
      <c r="E25" s="232"/>
      <c r="F25" s="233">
        <f>F7+F12+F16+F17+F21</f>
        <v>0</v>
      </c>
      <c r="G25" s="142"/>
      <c r="H25" s="232"/>
      <c r="I25" s="233">
        <f>I7+I12+I16+I17+I21</f>
        <v>0</v>
      </c>
      <c r="J25" s="142"/>
      <c r="K25" s="232"/>
      <c r="L25" s="233">
        <f>L7+L12+L16+L17+L21</f>
        <v>0</v>
      </c>
    </row>
    <row r="26" spans="1:12" s="16" customFormat="1">
      <c r="A26" s="143"/>
      <c r="B26" s="143"/>
      <c r="C26" s="143"/>
      <c r="D26" s="144"/>
      <c r="E26" s="144"/>
      <c r="F26" s="145"/>
      <c r="G26" s="146"/>
      <c r="H26" s="146"/>
      <c r="I26" s="147"/>
      <c r="J26" s="146"/>
      <c r="K26" s="146"/>
      <c r="L26" s="147"/>
    </row>
    <row r="27" spans="1:12" s="16" customFormat="1">
      <c r="A27" s="390" t="s">
        <v>91</v>
      </c>
      <c r="B27" s="391"/>
      <c r="C27" s="391"/>
      <c r="D27" s="391"/>
      <c r="E27" s="391"/>
      <c r="F27" s="392"/>
      <c r="G27" s="392"/>
      <c r="H27" s="392"/>
      <c r="I27" s="392"/>
      <c r="J27" s="392"/>
      <c r="K27" s="392"/>
      <c r="L27" s="392"/>
    </row>
    <row r="28" spans="1:12" ht="21" customHeight="1">
      <c r="A28" s="392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</row>
    <row r="29" spans="1:12">
      <c r="A29" s="87"/>
      <c r="B29" s="87"/>
      <c r="C29" s="87"/>
      <c r="D29" s="87"/>
      <c r="E29" s="87"/>
      <c r="F29" s="87"/>
      <c r="G29" s="87"/>
      <c r="H29" s="87"/>
      <c r="I29" s="86" t="s">
        <v>7</v>
      </c>
      <c r="J29" s="87"/>
      <c r="K29" s="87"/>
      <c r="L29" s="87"/>
    </row>
    <row r="30" spans="1:1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148"/>
      <c r="L30" s="87"/>
    </row>
    <row r="31" spans="1:12">
      <c r="A31" s="87"/>
      <c r="B31" s="87"/>
      <c r="C31" s="87"/>
      <c r="D31" s="87"/>
      <c r="E31" s="87"/>
      <c r="F31" s="87"/>
      <c r="G31" s="87"/>
      <c r="H31" s="87"/>
      <c r="I31" s="87" t="s">
        <v>8</v>
      </c>
      <c r="J31" s="87"/>
      <c r="K31" s="87"/>
      <c r="L31" s="87"/>
    </row>
    <row r="33" spans="1:5" ht="51" customHeight="1">
      <c r="A33" s="388"/>
      <c r="B33" s="389"/>
      <c r="C33" s="389"/>
      <c r="D33" s="389"/>
      <c r="E33" s="389"/>
    </row>
  </sheetData>
  <mergeCells count="12">
    <mergeCell ref="A25:C25"/>
    <mergeCell ref="A2:L2"/>
    <mergeCell ref="A6:L6"/>
    <mergeCell ref="A33:E33"/>
    <mergeCell ref="A27:L28"/>
    <mergeCell ref="A1:L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44"/>
  <sheetViews>
    <sheetView topLeftCell="A13" workbookViewId="0">
      <selection activeCell="D8" sqref="D8"/>
    </sheetView>
  </sheetViews>
  <sheetFormatPr defaultRowHeight="15"/>
  <cols>
    <col min="2" max="2" width="53.42578125" customWidth="1"/>
    <col min="3" max="3" width="14.42578125" customWidth="1"/>
    <col min="4" max="4" width="34.140625" customWidth="1"/>
    <col min="5" max="5" width="14.28515625" customWidth="1"/>
    <col min="6" max="6" width="31.42578125" customWidth="1"/>
    <col min="7" max="7" width="14.7109375" customWidth="1"/>
    <col min="8" max="8" width="32" customWidth="1"/>
  </cols>
  <sheetData>
    <row r="1" spans="1:8">
      <c r="A1" s="395" t="s">
        <v>198</v>
      </c>
      <c r="B1" s="396"/>
      <c r="C1" s="396"/>
      <c r="D1" s="396"/>
      <c r="E1" s="396"/>
      <c r="F1" s="396"/>
      <c r="G1" s="396"/>
      <c r="H1" s="397"/>
    </row>
    <row r="2" spans="1:8" ht="15.75" thickBot="1">
      <c r="A2" s="398" t="str">
        <f>IF(Титульный!E5="","Организация не указана",Титульный!E5)</f>
        <v>Организация не указана</v>
      </c>
      <c r="B2" s="399"/>
      <c r="C2" s="399"/>
      <c r="D2" s="399"/>
      <c r="E2" s="399"/>
      <c r="F2" s="399"/>
      <c r="G2" s="399"/>
      <c r="H2" s="400"/>
    </row>
    <row r="3" spans="1:8">
      <c r="A3" s="149"/>
      <c r="B3" s="149"/>
      <c r="C3" s="149"/>
      <c r="D3" s="149"/>
      <c r="E3" s="149"/>
      <c r="F3" s="149"/>
      <c r="G3" s="149"/>
      <c r="H3" s="149"/>
    </row>
    <row r="4" spans="1:8">
      <c r="A4" s="401" t="s">
        <v>0</v>
      </c>
      <c r="B4" s="401" t="s">
        <v>20</v>
      </c>
      <c r="C4" s="402" t="s">
        <v>284</v>
      </c>
      <c r="D4" s="403"/>
      <c r="E4" s="402" t="s">
        <v>287</v>
      </c>
      <c r="F4" s="403"/>
      <c r="G4" s="402" t="s">
        <v>288</v>
      </c>
      <c r="H4" s="403"/>
    </row>
    <row r="5" spans="1:8">
      <c r="A5" s="401"/>
      <c r="B5" s="401"/>
      <c r="C5" s="404"/>
      <c r="D5" s="405"/>
      <c r="E5" s="404"/>
      <c r="F5" s="405"/>
      <c r="G5" s="404"/>
      <c r="H5" s="405"/>
    </row>
    <row r="6" spans="1:8" ht="25.5">
      <c r="A6" s="401"/>
      <c r="B6" s="401"/>
      <c r="C6" s="150" t="s">
        <v>156</v>
      </c>
      <c r="D6" s="150" t="s">
        <v>168</v>
      </c>
      <c r="E6" s="150" t="s">
        <v>156</v>
      </c>
      <c r="F6" s="150" t="s">
        <v>168</v>
      </c>
      <c r="G6" s="150" t="s">
        <v>156</v>
      </c>
      <c r="H6" s="150" t="s">
        <v>168</v>
      </c>
    </row>
    <row r="7" spans="1:8">
      <c r="A7" s="151" t="s">
        <v>124</v>
      </c>
      <c r="B7" s="151" t="s">
        <v>125</v>
      </c>
      <c r="C7" s="151" t="s">
        <v>126</v>
      </c>
      <c r="D7" s="151" t="s">
        <v>127</v>
      </c>
      <c r="E7" s="151" t="s">
        <v>128</v>
      </c>
      <c r="F7" s="151" t="s">
        <v>129</v>
      </c>
      <c r="G7" s="151" t="s">
        <v>157</v>
      </c>
      <c r="H7" s="151" t="s">
        <v>158</v>
      </c>
    </row>
    <row r="8" spans="1:8" ht="26.25">
      <c r="A8" s="152">
        <v>1</v>
      </c>
      <c r="B8" s="153" t="s">
        <v>58</v>
      </c>
      <c r="C8" s="201"/>
      <c r="D8" s="154"/>
      <c r="E8" s="201"/>
      <c r="F8" s="154"/>
      <c r="G8" s="201"/>
      <c r="H8" s="154"/>
    </row>
    <row r="9" spans="1:8">
      <c r="A9" s="152">
        <f>A8+1</f>
        <v>2</v>
      </c>
      <c r="B9" s="155" t="s">
        <v>42</v>
      </c>
      <c r="C9" s="201"/>
      <c r="D9" s="154"/>
      <c r="E9" s="201"/>
      <c r="F9" s="154"/>
      <c r="G9" s="201"/>
      <c r="H9" s="154"/>
    </row>
    <row r="10" spans="1:8">
      <c r="A10" s="152">
        <f t="shared" ref="A10:A36" si="0">A9+1</f>
        <v>3</v>
      </c>
      <c r="B10" s="155" t="s">
        <v>199</v>
      </c>
      <c r="C10" s="201"/>
      <c r="D10" s="154"/>
      <c r="E10" s="201"/>
      <c r="F10" s="154"/>
      <c r="G10" s="201"/>
      <c r="H10" s="154"/>
    </row>
    <row r="11" spans="1:8">
      <c r="A11" s="152">
        <f t="shared" si="0"/>
        <v>4</v>
      </c>
      <c r="B11" s="155" t="s">
        <v>52</v>
      </c>
      <c r="C11" s="201"/>
      <c r="D11" s="154"/>
      <c r="E11" s="201"/>
      <c r="F11" s="154"/>
      <c r="G11" s="201"/>
      <c r="H11" s="154"/>
    </row>
    <row r="12" spans="1:8">
      <c r="A12" s="152">
        <f t="shared" si="0"/>
        <v>5</v>
      </c>
      <c r="B12" s="155" t="s">
        <v>53</v>
      </c>
      <c r="C12" s="201"/>
      <c r="D12" s="154"/>
      <c r="E12" s="201"/>
      <c r="F12" s="154"/>
      <c r="G12" s="201"/>
      <c r="H12" s="154"/>
    </row>
    <row r="13" spans="1:8">
      <c r="A13" s="152">
        <f>A12+1</f>
        <v>6</v>
      </c>
      <c r="B13" s="155" t="s">
        <v>54</v>
      </c>
      <c r="C13" s="201"/>
      <c r="D13" s="154"/>
      <c r="E13" s="201"/>
      <c r="F13" s="154"/>
      <c r="G13" s="201"/>
      <c r="H13" s="154"/>
    </row>
    <row r="14" spans="1:8">
      <c r="A14" s="152">
        <f t="shared" si="0"/>
        <v>7</v>
      </c>
      <c r="B14" s="155" t="s">
        <v>170</v>
      </c>
      <c r="C14" s="201"/>
      <c r="D14" s="154"/>
      <c r="E14" s="201"/>
      <c r="F14" s="154"/>
      <c r="G14" s="201"/>
      <c r="H14" s="154"/>
    </row>
    <row r="15" spans="1:8" ht="26.25">
      <c r="A15" s="152">
        <v>8</v>
      </c>
      <c r="B15" s="153" t="s">
        <v>200</v>
      </c>
      <c r="C15" s="201"/>
      <c r="D15" s="154"/>
      <c r="E15" s="201"/>
      <c r="F15" s="154"/>
      <c r="G15" s="201"/>
      <c r="H15" s="154"/>
    </row>
    <row r="16" spans="1:8">
      <c r="A16" s="152">
        <v>9</v>
      </c>
      <c r="B16" s="153" t="s">
        <v>201</v>
      </c>
      <c r="C16" s="201"/>
      <c r="D16" s="154"/>
      <c r="E16" s="201"/>
      <c r="F16" s="154"/>
      <c r="G16" s="201"/>
      <c r="H16" s="154"/>
    </row>
    <row r="17" spans="1:8">
      <c r="A17" s="152">
        <v>10</v>
      </c>
      <c r="B17" s="153" t="s">
        <v>202</v>
      </c>
      <c r="C17" s="201"/>
      <c r="D17" s="154"/>
      <c r="E17" s="201"/>
      <c r="F17" s="154"/>
      <c r="G17" s="201"/>
      <c r="H17" s="154"/>
    </row>
    <row r="18" spans="1:8" ht="26.25">
      <c r="A18" s="152">
        <f>A17+1</f>
        <v>11</v>
      </c>
      <c r="B18" s="153" t="s">
        <v>203</v>
      </c>
      <c r="C18" s="236">
        <f>КУ!E18</f>
        <v>0</v>
      </c>
      <c r="D18" s="154"/>
      <c r="E18" s="236">
        <f>КУ!H18</f>
        <v>0</v>
      </c>
      <c r="F18" s="154"/>
      <c r="G18" s="236">
        <f>КУ!K18</f>
        <v>0</v>
      </c>
      <c r="H18" s="154"/>
    </row>
    <row r="19" spans="1:8">
      <c r="A19" s="152">
        <f>A18+1</f>
        <v>12</v>
      </c>
      <c r="B19" s="155" t="s">
        <v>55</v>
      </c>
      <c r="C19" s="201"/>
      <c r="D19" s="154"/>
      <c r="E19" s="201"/>
      <c r="F19" s="154"/>
      <c r="G19" s="201"/>
      <c r="H19" s="154"/>
    </row>
    <row r="20" spans="1:8">
      <c r="A20" s="152">
        <f t="shared" si="0"/>
        <v>13</v>
      </c>
      <c r="B20" s="155" t="s">
        <v>56</v>
      </c>
      <c r="C20" s="201"/>
      <c r="D20" s="154"/>
      <c r="E20" s="201"/>
      <c r="F20" s="154"/>
      <c r="G20" s="201"/>
      <c r="H20" s="154"/>
    </row>
    <row r="21" spans="1:8">
      <c r="A21" s="152">
        <f>A20+1</f>
        <v>14</v>
      </c>
      <c r="B21" s="156" t="s">
        <v>169</v>
      </c>
      <c r="C21" s="234"/>
      <c r="D21" s="154"/>
      <c r="E21" s="234"/>
      <c r="F21" s="154"/>
      <c r="G21" s="234"/>
      <c r="H21" s="154"/>
    </row>
    <row r="22" spans="1:8">
      <c r="A22" s="152">
        <f>A21+1</f>
        <v>15</v>
      </c>
      <c r="B22" s="154" t="s">
        <v>197</v>
      </c>
      <c r="C22" s="235"/>
      <c r="D22" s="154"/>
      <c r="E22" s="235"/>
      <c r="F22" s="154"/>
      <c r="G22" s="235"/>
      <c r="H22" s="154"/>
    </row>
    <row r="23" spans="1:8">
      <c r="A23" s="152">
        <f t="shared" si="0"/>
        <v>16</v>
      </c>
      <c r="B23" s="154"/>
      <c r="C23" s="235"/>
      <c r="D23" s="154"/>
      <c r="E23" s="235"/>
      <c r="F23" s="154"/>
      <c r="G23" s="235"/>
      <c r="H23" s="154"/>
    </row>
    <row r="24" spans="1:8">
      <c r="A24" s="152">
        <f t="shared" si="0"/>
        <v>17</v>
      </c>
      <c r="B24" s="154"/>
      <c r="C24" s="235"/>
      <c r="D24" s="154"/>
      <c r="E24" s="235"/>
      <c r="F24" s="154"/>
      <c r="G24" s="235"/>
      <c r="H24" s="154"/>
    </row>
    <row r="25" spans="1:8">
      <c r="A25" s="152">
        <f t="shared" si="0"/>
        <v>18</v>
      </c>
      <c r="B25" s="154"/>
      <c r="C25" s="235"/>
      <c r="D25" s="154"/>
      <c r="E25" s="235"/>
      <c r="F25" s="154"/>
      <c r="G25" s="235"/>
      <c r="H25" s="154"/>
    </row>
    <row r="26" spans="1:8">
      <c r="A26" s="152">
        <f t="shared" si="0"/>
        <v>19</v>
      </c>
      <c r="B26" s="154"/>
      <c r="C26" s="235"/>
      <c r="D26" s="154"/>
      <c r="E26" s="235"/>
      <c r="F26" s="154"/>
      <c r="G26" s="235"/>
      <c r="H26" s="154"/>
    </row>
    <row r="27" spans="1:8">
      <c r="A27" s="152">
        <f t="shared" si="0"/>
        <v>20</v>
      </c>
      <c r="B27" s="154"/>
      <c r="C27" s="235"/>
      <c r="D27" s="154"/>
      <c r="E27" s="235"/>
      <c r="F27" s="154"/>
      <c r="G27" s="235"/>
      <c r="H27" s="154"/>
    </row>
    <row r="28" spans="1:8">
      <c r="A28" s="152">
        <f t="shared" si="0"/>
        <v>21</v>
      </c>
      <c r="B28" s="154"/>
      <c r="C28" s="235"/>
      <c r="D28" s="154"/>
      <c r="E28" s="235"/>
      <c r="F28" s="154"/>
      <c r="G28" s="235"/>
      <c r="H28" s="154"/>
    </row>
    <row r="29" spans="1:8">
      <c r="A29" s="152">
        <f t="shared" si="0"/>
        <v>22</v>
      </c>
      <c r="B29" s="154"/>
      <c r="C29" s="235"/>
      <c r="D29" s="154"/>
      <c r="E29" s="235"/>
      <c r="F29" s="154"/>
      <c r="G29" s="235"/>
      <c r="H29" s="154"/>
    </row>
    <row r="30" spans="1:8">
      <c r="A30" s="152">
        <f t="shared" si="0"/>
        <v>23</v>
      </c>
      <c r="B30" s="154"/>
      <c r="C30" s="235"/>
      <c r="D30" s="154"/>
      <c r="E30" s="235"/>
      <c r="F30" s="154"/>
      <c r="G30" s="235"/>
      <c r="H30" s="154"/>
    </row>
    <row r="31" spans="1:8">
      <c r="A31" s="152">
        <f t="shared" si="0"/>
        <v>24</v>
      </c>
      <c r="B31" s="154"/>
      <c r="C31" s="235"/>
      <c r="D31" s="154"/>
      <c r="E31" s="235"/>
      <c r="F31" s="154"/>
      <c r="G31" s="235"/>
      <c r="H31" s="154"/>
    </row>
    <row r="32" spans="1:8">
      <c r="A32" s="152">
        <f t="shared" si="0"/>
        <v>25</v>
      </c>
      <c r="B32" s="154"/>
      <c r="C32" s="235"/>
      <c r="D32" s="154"/>
      <c r="E32" s="235"/>
      <c r="F32" s="154"/>
      <c r="G32" s="235"/>
      <c r="H32" s="154"/>
    </row>
    <row r="33" spans="1:8">
      <c r="A33" s="152">
        <f t="shared" si="0"/>
        <v>26</v>
      </c>
      <c r="B33" s="154"/>
      <c r="C33" s="235"/>
      <c r="D33" s="154"/>
      <c r="E33" s="235"/>
      <c r="F33" s="154"/>
      <c r="G33" s="235"/>
      <c r="H33" s="154"/>
    </row>
    <row r="34" spans="1:8">
      <c r="A34" s="152">
        <f t="shared" si="0"/>
        <v>27</v>
      </c>
      <c r="B34" s="154"/>
      <c r="C34" s="235"/>
      <c r="D34" s="154"/>
      <c r="E34" s="235"/>
      <c r="F34" s="154"/>
      <c r="G34" s="235"/>
      <c r="H34" s="154"/>
    </row>
    <row r="35" spans="1:8">
      <c r="A35" s="152">
        <f t="shared" si="0"/>
        <v>28</v>
      </c>
      <c r="B35" s="154"/>
      <c r="C35" s="235"/>
      <c r="D35" s="154"/>
      <c r="E35" s="235"/>
      <c r="F35" s="154"/>
      <c r="G35" s="235"/>
      <c r="H35" s="154"/>
    </row>
    <row r="36" spans="1:8">
      <c r="A36" s="152">
        <f t="shared" si="0"/>
        <v>29</v>
      </c>
      <c r="B36" s="154"/>
      <c r="C36" s="235"/>
      <c r="D36" s="154"/>
      <c r="E36" s="235"/>
      <c r="F36" s="154"/>
      <c r="G36" s="235"/>
      <c r="H36" s="154"/>
    </row>
    <row r="37" spans="1:8">
      <c r="A37" s="152">
        <f>A36+1</f>
        <v>30</v>
      </c>
      <c r="B37" s="157" t="s">
        <v>57</v>
      </c>
      <c r="C37" s="236">
        <f>SUM(C8:C36)</f>
        <v>0</v>
      </c>
      <c r="D37" s="154"/>
      <c r="E37" s="236">
        <f>SUM(E8:E36)</f>
        <v>0</v>
      </c>
      <c r="F37" s="154"/>
      <c r="G37" s="236">
        <f>SUM(G8:G36)</f>
        <v>0</v>
      </c>
      <c r="H37" s="154"/>
    </row>
    <row r="38" spans="1:8">
      <c r="A38" s="80"/>
      <c r="B38" s="80"/>
      <c r="C38" s="80"/>
      <c r="D38" s="80"/>
      <c r="E38" s="80"/>
      <c r="F38" s="80"/>
      <c r="G38" s="80"/>
      <c r="H38" s="80"/>
    </row>
    <row r="39" spans="1:8">
      <c r="A39" s="87" t="s">
        <v>59</v>
      </c>
      <c r="B39" s="87"/>
      <c r="C39" s="87"/>
      <c r="D39" s="87"/>
      <c r="E39" s="87"/>
      <c r="F39" s="87"/>
      <c r="G39" s="80"/>
      <c r="H39" s="80"/>
    </row>
    <row r="40" spans="1:8" ht="36" customHeight="1">
      <c r="A40" s="393" t="s">
        <v>90</v>
      </c>
      <c r="B40" s="394"/>
      <c r="C40" s="394"/>
      <c r="D40" s="394"/>
      <c r="E40" s="394"/>
      <c r="F40" s="394"/>
      <c r="G40" s="80"/>
      <c r="H40" s="80"/>
    </row>
    <row r="41" spans="1:8">
      <c r="A41" s="80"/>
      <c r="B41" s="80"/>
      <c r="C41" s="80"/>
      <c r="D41" s="80"/>
      <c r="E41" s="80"/>
      <c r="F41" s="80"/>
      <c r="G41" s="80"/>
      <c r="H41" s="80"/>
    </row>
    <row r="42" spans="1:8">
      <c r="A42" s="80"/>
      <c r="B42" s="80"/>
      <c r="C42" s="80"/>
      <c r="D42" s="80"/>
      <c r="E42" s="80"/>
      <c r="F42" s="86" t="s">
        <v>7</v>
      </c>
      <c r="G42" s="80"/>
      <c r="H42" s="80"/>
    </row>
    <row r="43" spans="1:8">
      <c r="A43" s="80"/>
      <c r="B43" s="80"/>
      <c r="C43" s="80"/>
      <c r="D43" s="80"/>
      <c r="E43" s="80"/>
      <c r="F43" s="87"/>
      <c r="G43" s="80"/>
      <c r="H43" s="80"/>
    </row>
    <row r="44" spans="1:8">
      <c r="A44" s="80"/>
      <c r="B44" s="80"/>
      <c r="C44" s="80"/>
      <c r="D44" s="80"/>
      <c r="E44" s="80"/>
      <c r="F44" s="87" t="s">
        <v>8</v>
      </c>
      <c r="G44" s="80"/>
      <c r="H44" s="80"/>
    </row>
  </sheetData>
  <mergeCells count="8">
    <mergeCell ref="A40:F40"/>
    <mergeCell ref="A1:H1"/>
    <mergeCell ref="A2:H2"/>
    <mergeCell ref="A4:A6"/>
    <mergeCell ref="B4:B6"/>
    <mergeCell ref="C4:D5"/>
    <mergeCell ref="E4:F5"/>
    <mergeCell ref="G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Титульный</vt:lpstr>
      <vt:lpstr>Свод</vt:lpstr>
      <vt:lpstr>ПП</vt:lpstr>
      <vt:lpstr>Фин-эк показ</vt:lpstr>
      <vt:lpstr>Фонд раб.времени</vt:lpstr>
      <vt:lpstr>Аморт</vt:lpstr>
      <vt:lpstr>ФОТ</vt:lpstr>
      <vt:lpstr>Материальные расходы</vt:lpstr>
      <vt:lpstr>Прочие</vt:lpstr>
      <vt:lpstr>КУ</vt:lpstr>
      <vt:lpstr>ОХР</vt:lpstr>
      <vt:lpstr>Распределение ОХР</vt:lpstr>
      <vt:lpstr>Необх. прибыль</vt:lpstr>
      <vt:lpstr>npr_1</vt:lpstr>
      <vt:lpstr>npr_10</vt:lpstr>
      <vt:lpstr>npr_2</vt:lpstr>
      <vt:lpstr>npr_3</vt:lpstr>
      <vt:lpstr>npr_7</vt:lpstr>
      <vt:lpstr>npr_8</vt:lpstr>
      <vt:lpstr>npr_9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2020-03-20T14:08:54Z</dcterms:modified>
</cp:coreProperties>
</file>